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31" documentId="120_S{2AC9BD13-BADA-5192-A53E-5A8FF88502F6}" xr6:coauthVersionLast="47" xr6:coauthVersionMax="47" xr10:uidLastSave="{CD511B53-FD31-46D6-8F36-7594A53AB9D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<sst xmlns="http://schemas.openxmlformats.org/spreadsheetml/2006/main" count="181596" uniqueCount="39212">
  <si>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</si>
  <si>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</si>
  <si>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</si>
  <si>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</si>
  <si>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</si>
  <si>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</si>
  <si>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</si>
  <si>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</si>
  <si>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</si>
  <si>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</si>
  <si>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</si>
  <si>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</si>
  <si>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</si>
  <si>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</si>
  <si>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</si>
  <si>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</si>
  <si>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</si>
  <si>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</si>
  <si>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</si>
  <si>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</si>
  <si>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</si>
  <si>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</si>
  <si>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</si>
  <si>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</si>
  <si>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</si>
  <si>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</si>
  <si>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</si>
  <si>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</si>
  <si>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</si>
  <si>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</si>
  <si>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</si>
  <si>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</si>
  <si>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</si>
  <si>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</si>
  <si>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</si>
  <si>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</si>
  <si>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</si>
  <si>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</si>
  <si>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</si>
  <si>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</si>
  <si>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</si>
  <si>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</si>
  <si>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</si>
  <si>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</si>
  <si>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</si>
  <si>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</si>
  <si>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</si>
  <si>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</si>
  <si>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</si>
  <si>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</si>
  <si>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</si>
  <si>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</si>
  <si>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</si>
  <si>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</si>
  <si>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</si>
  <si>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</si>
  <si>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</si>
  <si>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</si>
  <si>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</si>
  <si>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</si>
  <si>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</si>
  <si>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</si>
  <si>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</si>
  <si>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</si>
  <si>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</si>
  <si>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</si>
  <si>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</si>
  <si>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</si>
  <si>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</si>
  <si>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</si>
  <si>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</si>
  <si>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</si>
  <si>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</si>
  <si>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</si>
  <si>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</si>
  <si>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</si>
  <si>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</si>
  <si>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</si>
  <si>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</si>
  <si>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</si>
  <si>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</si>
  <si>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</si>
  <si>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</si>
  <si>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</si>
  <si>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</si>
  <si>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</si>
  <si>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</si>
  <si>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</si>
  <si>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</si>
  <si>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</si>
  <si>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</si>
  <si>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</si>
  <si>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</si>
  <si>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</si>
  <si>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</si>
  <si>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</si>
  <si>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</si>
  <si>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</si>
  <si>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</si>
  <si>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</si>
  <si>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</si>
  <si>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</si>
  <si>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</si>
  <si>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</si>
  <si>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</si>
  <si>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</si>
  <si>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</si>
  <si>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</si>
  <si>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</si>
  <si>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</si>
  <si>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</si>
  <si>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</si>
  <si>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</si>
  <si>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</si>
  <si>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</si>
  <si>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</si>
  <si>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</si>
  <si>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</si>
  <si>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</si>
  <si>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</si>
  <si>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</si>
  <si>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</si>
  <si>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</si>
  <si>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</si>
  <si>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</si>
  <si>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</si>
  <si>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</si>
  <si>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</si>
  <si>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</si>
  <si>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</si>
  <si>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</si>
  <si>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</si>
  <si>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</si>
  <si>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</si>
  <si>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</si>
  <si>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</si>
  <si>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</si>
  <si>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</si>
  <si>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</si>
  <si>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</si>
  <si>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</si>
  <si>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</si>
  <si>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</si>
  <si>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</si>
  <si>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</si>
  <si>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</si>
  <si>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</si>
  <si>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</si>
  <si>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</si>
  <si>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</si>
  <si>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</si>
  <si>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</si>
  <si>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</si>
  <si>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</si>
  <si>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</si>
  <si>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</si>
  <si>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</si>
  <si>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</si>
  <si>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</si>
  <si>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</si>
  <si>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</si>
  <si>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</si>
  <si>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</si>
  <si>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</si>
  <si>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</si>
  <si>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</si>
  <si>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</si>
  <si>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</si>
  <si>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</si>
  <si>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</si>
  <si>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</si>
  <si>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</si>
  <si>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</si>
  <si>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</si>
  <si>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</si>
  <si>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</si>
  <si>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</si>
  <si>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</si>
  <si>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</si>
  <si>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</si>
  <si>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</si>
  <si>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</si>
  <si>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</si>
  <si>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</si>
  <si>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</si>
  <si>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</si>
  <si>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</si>
  <si>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</si>
  <si>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</si>
  <si>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</si>
  <si>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</si>
  <si>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</si>
  <si>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</si>
  <si>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</si>
  <si>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</si>
  <si>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</si>
  <si>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</si>
  <si>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</si>
  <si>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</si>
  <si>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</si>
  <si>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</si>
  <si>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</si>
  <si>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</si>
  <si>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</si>
  <si>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</si>
  <si>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</si>
  <si>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</si>
  <si>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</si>
  <si>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</si>
  <si>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</si>
  <si>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</si>
  <si>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</si>
  <si>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</si>
  <si>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</si>
  <si>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</si>
  <si>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</si>
  <si>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</si>
  <si>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</si>
  <si>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</si>
  <si>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</si>
  <si>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</si>
  <si>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</si>
  <si>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</si>
  <si>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</si>
  <si>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</si>
  <si>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</si>
  <si>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</si>
  <si>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</si>
  <si>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</si>
  <si>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</si>
  <si>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</si>
  <si>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</si>
  <si>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</si>
  <si>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</si>
  <si>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</si>
  <si>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</si>
  <si>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</si>
  <si>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</si>
  <si>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</si>
  <si>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</si>
  <si>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</si>
  <si>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</si>
  <si>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</si>
  <si>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</si>
  <si>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</si>
  <si>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</si>
  <si>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</si>
  <si>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</si>
  <si>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</si>
  <si>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</si>
  <si>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</si>
  <si>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</si>
  <si>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</si>
  <si>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</si>
  <si>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</si>
  <si>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</si>
  <si>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</si>
  <si>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</si>
  <si>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</si>
  <si>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</si>
  <si>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</si>
  <si>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</si>
  <si>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</si>
  <si>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</si>
  <si>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</si>
  <si>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</si>
  <si>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</si>
  <si>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</si>
  <si>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</si>
  <si>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</si>
  <si>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</si>
  <si>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</si>
  <si>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</si>
  <si>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</si>
  <si>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</si>
  <si>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</si>
  <si>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</si>
  <si>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</si>
  <si>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</si>
  <si>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</si>
  <si>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</si>
  <si>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</si>
  <si>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</si>
  <si>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</si>
  <si>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</si>
  <si>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</si>
  <si>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</si>
  <si>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</si>
  <si>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</si>
  <si>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</si>
  <si>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</si>
  <si>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</si>
  <si>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</si>
  <si>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</si>
  <si>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</si>
  <si>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</si>
  <si>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</si>
  <si>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</si>
  <si>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</si>
  <si>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</si>
  <si>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</si>
  <si>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</si>
  <si>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</si>
  <si>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</si>
  <si>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</si>
  <si>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</si>
  <si>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</si>
  <si>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</si>
  <si>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</si>
  <si>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</si>
  <si>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</si>
  <si>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</si>
  <si>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</si>
  <si>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</si>
  <si>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</si>
  <si>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</si>
  <si>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</si>
  <si>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</si>
  <si>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</si>
  <si>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</si>
  <si>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</si>
  <si>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</si>
  <si>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</si>
  <si>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</si>
  <si>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</si>
  <si>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</si>
  <si>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</si>
  <si>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</si>
  <si>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</si>
  <si>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</si>
  <si>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</si>
  <si>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</si>
  <si>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</si>
  <si>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</si>
  <si>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</si>
  <si>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</si>
  <si>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</si>
  <si>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</si>
  <si>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</si>
  <si>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</si>
  <si>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</si>
  <si>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</si>
  <si>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</si>
  <si>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</si>
  <si>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</si>
  <si>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</si>
  <si>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</si>
  <si>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</si>
  <si>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</si>
  <si>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</si>
  <si>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</si>
  <si>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</si>
  <si>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</si>
  <si>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</si>
  <si>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</si>
  <si>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</si>
  <si>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</si>
  <si>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</si>
  <si>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</si>
  <si>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</si>
  <si>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</si>
  <si>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</si>
  <si>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</si>
  <si>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</si>
  <si>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</si>
  <si>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</si>
  <si>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</si>
  <si>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</si>
  <si>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</si>
  <si>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</si>
  <si>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</si>
  <si>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</si>
  <si>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</si>
  <si>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</si>
  <si>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</si>
  <si>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</si>
  <si>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</si>
  <si>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</si>
  <si>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</si>
  <si>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</si>
  <si>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</si>
  <si>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</si>
  <si>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</si>
  <si>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</si>
  <si>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</si>
  <si>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</si>
  <si>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</si>
  <si>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</si>
  <si>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</si>
  <si>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</si>
  <si>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</si>
  <si>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</si>
  <si>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</si>
  <si>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</si>
  <si>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</si>
  <si>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</si>
  <si>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</si>
  <si>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</si>
  <si>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</si>
  <si>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</si>
  <si>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</si>
  <si>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</si>
  <si>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</si>
  <si>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</si>
  <si>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</si>
  <si>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</si>
  <si>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</si>
  <si>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</si>
  <si>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</si>
  <si>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</si>
  <si>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</si>
  <si>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</si>
  <si>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</si>
  <si>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</si>
  <si>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</si>
  <si>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</si>
  <si>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</si>
  <si>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</si>
  <si>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</si>
  <si>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</si>
  <si>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</si>
  <si>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</si>
  <si>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</si>
  <si>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</si>
  <si>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</si>
  <si>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</si>
  <si>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</si>
  <si>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</si>
  <si>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</si>
  <si>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</si>
  <si>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</si>
  <si>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</si>
  <si>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</si>
  <si>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</si>
  <si>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</si>
  <si>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</si>
  <si>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</si>
  <si>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</si>
  <si>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</si>
  <si>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</si>
  <si>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</si>
  <si>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</si>
  <si>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</si>
  <si>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</si>
  <si>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</si>
  <si>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</si>
  <si>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</si>
  <si>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</si>
  <si>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</si>
  <si>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</si>
  <si>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</si>
  <si>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</si>
  <si>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</si>
  <si>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</si>
  <si>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</si>
  <si>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</si>
  <si>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</si>
  <si>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</si>
  <si>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</si>
  <si>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</si>
  <si>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</si>
  <si>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</si>
  <si>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</si>
  <si>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</si>
  <si>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</si>
  <si>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</si>
  <si>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</si>
  <si>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</si>
  <si>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</si>
  <si>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</si>
  <si>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</si>
  <si>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</si>
  <si>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</si>
  <si>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</si>
  <si>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</si>
  <si>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</si>
  <si>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</si>
  <si>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</si>
  <si>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</si>
  <si>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</si>
  <si>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</si>
  <si>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</si>
  <si>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</si>
  <si>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</si>
  <si>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</si>
  <si>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</si>
  <si>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</si>
  <si>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</si>
  <si>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</si>
  <si>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</si>
  <si>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</si>
  <si>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</si>
  <si>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</si>
  <si>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</si>
  <si>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</si>
  <si>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</si>
  <si>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</si>
  <si>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</si>
  <si>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</si>
  <si>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</si>
  <si>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</si>
  <si>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</si>
  <si>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</si>
  <si>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</si>
  <si>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</si>
  <si>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</si>
  <si>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</si>
  <si>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</si>
  <si>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</si>
  <si>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</si>
  <si>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</si>
  <si>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</si>
  <si>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</si>
  <si>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</si>
  <si>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</si>
  <si>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</si>
  <si>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</si>
  <si>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</si>
  <si>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</si>
  <si>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</si>
  <si>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</si>
  <si>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</si>
  <si>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</si>
  <si>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</si>
  <si>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</si>
  <si>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</si>
  <si>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</si>
  <si>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</si>
  <si>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</si>
  <si>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</si>
  <si>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</si>
  <si>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</si>
  <si>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</si>
  <si>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</si>
  <si>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</si>
  <si>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</si>
  <si>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</si>
  <si>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</si>
  <si>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</si>
  <si>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</si>
  <si>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</si>
  <si>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</si>
  <si>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</si>
  <si>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</si>
  <si>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</si>
  <si>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</si>
  <si>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</si>
  <si>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</si>
  <si>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</si>
  <si>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</si>
  <si>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</si>
  <si>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</si>
  <si>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</si>
  <si>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</si>
  <si>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</si>
  <si>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</si>
  <si>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</si>
  <si>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</si>
  <si>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</si>
  <si>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</si>
  <si>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</si>
  <si>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</si>
  <si>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</si>
  <si>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</si>
  <si>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</si>
  <si>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</si>
  <si>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</si>
  <si>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</si>
  <si>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</si>
  <si>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</si>
  <si>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</si>
  <si>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</si>
  <si>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</si>
  <si>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</si>
  <si>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</si>
  <si>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</si>
  <si>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</si>
  <si>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</si>
  <si>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</si>
  <si>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</si>
  <si>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</si>
  <si>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</si>
  <si>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</si>
  <si>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</si>
  <si>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</si>
  <si>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</si>
  <si>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</si>
  <si>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</si>
  <si>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</si>
  <si>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</si>
  <si>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</si>
  <si>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</si>
  <si>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</si>
  <si>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</si>
  <si>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</si>
  <si>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</si>
  <si>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</si>
  <si>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</si>
  <si>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</si>
  <si>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</si>
  <si>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</si>
  <si>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</si>
  <si>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</si>
  <si>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</si>
  <si>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</si>
  <si>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</si>
  <si>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</si>
  <si>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</si>
  <si>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</si>
  <si>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</si>
  <si>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</si>
  <si>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</si>
  <si>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</si>
  <si>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</si>
  <si>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</si>
  <si>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</si>
  <si>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</si>
  <si>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</si>
  <si>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</si>
  <si>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</si>
  <si>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</si>
  <si>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</si>
  <si>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</si>
  <si>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</si>
  <si>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</si>
  <si>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</si>
  <si>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</si>
  <si>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</si>
  <si>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</si>
  <si>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</si>
  <si>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</si>
  <si>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</si>
  <si>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</si>
  <si>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</si>
  <si>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</si>
  <si>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</si>
  <si>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</si>
  <si>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</si>
  <si>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</si>
  <si>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</si>
  <si>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</si>
  <si>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</si>
  <si>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</si>
  <si>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</si>
  <si>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</si>
  <si>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</si>
  <si>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</si>
  <si>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</si>
  <si>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</si>
  <si>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</si>
  <si>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</si>
  <si>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</si>
  <si>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</si>
  <si>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</si>
  <si>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</si>
  <si>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</si>
  <si>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</si>
  <si>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</si>
  <si>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</si>
  <si>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</si>
  <si>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</si>
  <si>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</si>
  <si>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</si>
  <si>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</si>
  <si>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</si>
  <si>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</si>
  <si>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</si>
  <si>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</si>
  <si>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</si>
  <si>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</si>
  <si>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</si>
  <si>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</si>
  <si>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</si>
  <si>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</si>
  <si>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</si>
  <si>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</si>
  <si>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</si>
  <si>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</si>
  <si>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</si>
  <si>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</si>
  <si>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</si>
  <si>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</si>
  <si>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</si>
  <si>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</si>
  <si>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</si>
  <si>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</si>
  <si>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</si>
  <si>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</si>
  <si>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</si>
  <si>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</si>
  <si>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</si>
  <si>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</si>
  <si>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</si>
  <si>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</si>
  <si>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</si>
  <si>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</si>
  <si>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</si>
  <si>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</si>
  <si>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</si>
  <si>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</si>
  <si>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</si>
  <si>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</si>
  <si>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</si>
  <si>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</si>
  <si>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</si>
  <si>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</si>
  <si>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</si>
  <si>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</si>
  <si>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</si>
  <si>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</si>
  <si>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</si>
  <si>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</si>
  <si>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</si>
  <si>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</si>
  <si>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</si>
  <si>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</si>
  <si>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</si>
  <si>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</si>
  <si>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</si>
  <si>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</si>
  <si>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</si>
  <si>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</si>
  <si>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</si>
  <si>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</si>
  <si>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</si>
  <si>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</si>
  <si>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</si>
  <si>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</si>
  <si>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</si>
  <si>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</si>
  <si>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</si>
  <si>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</si>
  <si>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</si>
  <si>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</si>
  <si>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</si>
  <si>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</si>
  <si>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</si>
  <si>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</si>
  <si>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</si>
  <si>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</si>
  <si>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</si>
  <si>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</si>
  <si>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</si>
  <si>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</si>
  <si>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</si>
  <si>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</si>
  <si>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</si>
  <si>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</si>
  <si>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</si>
  <si>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</si>
  <si>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</si>
  <si>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</si>
  <si>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</si>
  <si>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</si>
  <si>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</si>
  <si>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</si>
  <si>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</si>
  <si>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</si>
  <si>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</si>
  <si>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</si>
  <si>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</si>
  <si>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</si>
  <si>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</si>
  <si>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</si>
  <si>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</si>
  <si>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</si>
  <si>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</si>
  <si>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</si>
  <si>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</si>
  <si>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</si>
  <si>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</si>
  <si>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</si>
  <si>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</si>
  <si>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</si>
  <si>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</si>
  <si>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</si>
  <si>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</si>
  <si>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</si>
  <si>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</si>
  <si>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</si>
  <si>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</si>
  <si>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</si>
  <si>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</si>
  <si>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</si>
  <si>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</si>
  <si>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</si>
  <si>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</si>
  <si>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</si>
  <si>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</si>
  <si>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</si>
  <si>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</si>
  <si>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</si>
  <si>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</si>
  <si>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</si>
  <si>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</si>
  <si>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</si>
  <si>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</si>
  <si>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</si>
  <si>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</si>
  <si>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</si>
  <si>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</si>
  <si>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</si>
  <si>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</si>
  <si>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</si>
  <si>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</si>
  <si>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</si>
  <si>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</si>
  <si>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</si>
  <si>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</si>
  <si>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</si>
  <si>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</si>
  <si>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</si>
  <si>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</si>
  <si>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</si>
  <si>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</si>
  <si>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</si>
  <si>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</si>
  <si>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</si>
  <si>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</si>
  <si>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</si>
  <si>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</si>
  <si>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</si>
  <si>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</si>
  <si>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</si>
  <si>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</si>
  <si>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</si>
  <si>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</si>
  <si>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</si>
  <si>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</si>
  <si>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</si>
  <si>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</si>
  <si>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</si>
  <si>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</si>
  <si>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</si>
  <si>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</si>
  <si>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</si>
  <si>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</si>
  <si>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</si>
  <si>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</si>
  <si>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</si>
  <si>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</si>
  <si>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</si>
  <si>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</si>
  <si>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</si>
  <si>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</si>
  <si>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</si>
  <si>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</si>
  <si>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</si>
  <si>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</si>
  <si>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</si>
  <si>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</si>
  <si>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</si>
  <si>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</si>
  <si>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</si>
  <si>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</si>
  <si>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</si>
  <si>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</si>
  <si>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</si>
  <si>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</si>
  <si>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</si>
  <si>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</si>
  <si>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</si>
  <si>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</si>
  <si>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</si>
  <si>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</si>
  <si>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</si>
  <si>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</si>
  <si>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</si>
  <si>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</si>
  <si>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</si>
  <si>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</si>
  <si>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</si>
  <si>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</si>
  <si>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</si>
  <si>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</si>
  <si>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</si>
  <si>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</si>
  <si>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</si>
  <si>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</si>
  <si>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</si>
  <si>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</si>
  <si>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</si>
  <si>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</si>
  <si>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</si>
  <si>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</si>
  <si>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</si>
  <si>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</si>
  <si>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</si>
  <si>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</si>
  <si>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</si>
  <si>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</si>
  <si>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</si>
  <si>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</si>
  <si>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</si>
  <si>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</si>
  <si>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</si>
  <si>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</si>
  <si>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</si>
  <si>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</si>
  <si>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</si>
  <si>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</si>
  <si>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</si>
  <si>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</si>
  <si>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</si>
  <si>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</si>
  <si>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</si>
  <si>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</si>
  <si>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</si>
  <si>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</si>
  <si>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</si>
  <si>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</si>
  <si>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</si>
  <si>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</si>
  <si>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</si>
  <si>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</si>
  <si>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</si>
  <si>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</si>
  <si>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</si>
  <si>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</si>
  <si>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</si>
  <si>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</si>
  <si>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</si>
  <si>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</si>
  <si>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</si>
  <si>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</si>
  <si>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</si>
  <si>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</si>
  <si>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</si>
  <si>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</si>
  <si>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</si>
  <si>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</si>
  <si>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</si>
  <si>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</si>
  <si>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</si>
  <si>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</si>
  <si>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</si>
  <si>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</si>
  <si>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</si>
  <si>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</si>
  <si>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</si>
  <si>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</si>
  <si>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</si>
  <si>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</si>
  <si>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</si>
  <si>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</si>
  <si>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</si>
  <si>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</si>
  <si>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</si>
  <si>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</si>
  <si>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</si>
  <si>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</si>
  <si>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</si>
  <si>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</si>
  <si>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</si>
  <si>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</si>
  <si>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</si>
  <si>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</si>
  <si>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</si>
  <si>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</si>
  <si>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</si>
  <si>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</si>
  <si>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</si>
  <si>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</si>
  <si>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</si>
  <si>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</si>
  <si>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</si>
  <si>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</si>
  <si>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</si>
  <si>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</si>
  <si>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</si>
  <si>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</si>
  <si>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</si>
  <si>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</si>
  <si>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</si>
  <si>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</si>
  <si>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</si>
  <si>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</si>
  <si>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</si>
  <si>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</si>
  <si>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</si>
  <si>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</si>
  <si>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</si>
  <si>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</si>
  <si>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</si>
  <si>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</si>
  <si>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</si>
  <si>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</si>
  <si>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</si>
  <si>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</si>
  <si>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</si>
  <si>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</si>
  <si>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</si>
  <si>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</si>
  <si>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</si>
  <si>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</si>
  <si>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</si>
  <si>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</si>
  <si>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</si>
  <si>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</si>
  <si>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</si>
  <si>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</si>
  <si>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</si>
  <si>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</si>
  <si>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</si>
  <si>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</si>
  <si>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</si>
  <si>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</si>
  <si>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</si>
  <si>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</si>
  <si>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</si>
  <si>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</si>
  <si>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</si>
  <si>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</si>
  <si>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</si>
  <si>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</si>
  <si>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</si>
  <si>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</si>
  <si>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</si>
  <si>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</si>
  <si>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</si>
  <si>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</si>
  <si>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</si>
  <si>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</si>
  <si>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</si>
  <si>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</si>
  <si>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</si>
  <si>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</si>
  <si>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</si>
  <si>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</si>
  <si>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</si>
  <si>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</si>
  <si>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</si>
  <si>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</si>
  <si>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</si>
  <si>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</si>
  <si>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</si>
  <si>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</si>
  <si>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</si>
  <si>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</si>
  <si>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</si>
  <si>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</si>
  <si>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</si>
  <si>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</si>
  <si>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</si>
  <si>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</si>
  <si>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</si>
  <si>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</si>
  <si>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</si>
  <si>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</si>
  <si>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</si>
  <si>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</si>
  <si>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</si>
  <si>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</si>
  <si>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</si>
  <si>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</si>
  <si>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</si>
  <si>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</si>
  <si>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</si>
  <si>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</si>
  <si>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</si>
  <si>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</si>
  <si>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</si>
  <si>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</si>
  <si>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</si>
  <si>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</si>
  <si>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</si>
  <si>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</si>
  <si>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</si>
  <si>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</si>
  <si>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</si>
  <si>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</si>
  <si>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</si>
  <si>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</si>
  <si>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</si>
  <si>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</si>
  <si>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</si>
  <si>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</si>
  <si>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</si>
  <si>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</si>
  <si>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</si>
  <si>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</si>
  <si>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</si>
  <si>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</si>
  <si>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</si>
  <si>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</si>
  <si>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</si>
  <si>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</si>
  <si>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</si>
  <si>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</si>
  <si>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</si>
  <si>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</si>
  <si>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</si>
  <si>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</si>
  <si>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</si>
  <si>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</si>
  <si>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</si>
  <si>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</si>
  <si>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</si>
  <si>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</si>
  <si>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</si>
  <si>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</si>
  <si>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</si>
  <si>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</si>
  <si>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</si>
  <si>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</si>
  <si>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</si>
  <si>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</si>
  <si>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</si>
  <si>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</si>
  <si>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</si>
  <si>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</si>
  <si>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</si>
  <si>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</si>
  <si>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</si>
  <si>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</si>
  <si>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</si>
  <si>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</si>
  <si>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</si>
  <si>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</si>
  <si>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</si>
  <si>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</si>
  <si>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</si>
  <si>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</si>
  <si>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</si>
  <si>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</si>
  <si>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</si>
  <si>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</si>
  <si>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</si>
  <si>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</si>
  <si>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</si>
  <si>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</si>
  <si>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</si>
  <si>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</si>
  <si>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</si>
  <si>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</si>
  <si>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</si>
  <si>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</si>
  <si>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</si>
  <si>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</si>
  <si>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</si>
  <si>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</si>
  <si>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</si>
  <si>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</si>
  <si>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</si>
  <si>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</si>
  <si>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</si>
  <si>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</si>
  <si>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</si>
  <si>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</si>
  <si>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</si>
  <si>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</si>
  <si>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</si>
  <si>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</si>
  <si>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</si>
  <si>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</si>
  <si>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</si>
  <si>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</si>
  <si>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</si>
  <si>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</si>
  <si>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</si>
  <si>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</si>
  <si>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</si>
  <si>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</si>
  <si>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</si>
  <si>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</si>
  <si>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</si>
  <si>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</si>
  <si>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</si>
  <si>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</si>
  <si>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</si>
  <si>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</si>
  <si>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</si>
  <si>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</si>
  <si>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</si>
  <si>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</si>
  <si>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</si>
  <si>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</si>
  <si>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</si>
  <si>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</si>
  <si>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</si>
  <si>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</si>
  <si>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</si>
  <si>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</si>
  <si>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</si>
  <si>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</si>
  <si>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</si>
  <si>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</si>
  <si>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</si>
  <si>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</si>
  <si>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</si>
  <si>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</si>
  <si>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</si>
  <si>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</si>
  <si>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</si>
  <si>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</si>
  <si>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</si>
  <si>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</si>
  <si>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</si>
  <si>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</si>
  <si>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</si>
  <si>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</si>
  <si>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</si>
  <si>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</si>
  <si>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</si>
  <si>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</si>
  <si>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</si>
  <si>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</si>
  <si>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</si>
  <si>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</si>
  <si>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</si>
  <si>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</si>
  <si>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</si>
  <si>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</si>
  <si>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</si>
  <si>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</si>
  <si>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</si>
  <si>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</si>
  <si>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</si>
  <si>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</si>
  <si>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</si>
  <si>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</si>
  <si>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</si>
  <si>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</si>
  <si>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</si>
  <si>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</si>
  <si>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</si>
  <si>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</si>
  <si>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</si>
  <si>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</si>
  <si>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</si>
  <si>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</si>
  <si>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</si>
  <si>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</si>
  <si>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</si>
  <si>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</si>
  <si>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</si>
  <si>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</si>
  <si>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</si>
  <si>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</si>
  <si>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</si>
  <si>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</si>
  <si>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</si>
  <si>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</si>
  <si>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</si>
  <si>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</si>
  <si>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</si>
  <si>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</si>
  <si>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</si>
  <si>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</si>
  <si>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</si>
  <si>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</si>
  <si>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</si>
  <si>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</si>
  <si>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</si>
  <si>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</si>
  <si>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</si>
  <si>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</si>
  <si>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</si>
  <si>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</si>
  <si>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</si>
  <si>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</si>
  <si>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</si>
  <si>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</si>
  <si>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</si>
  <si>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</si>
  <si>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</si>
  <si>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</si>
  <si>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</si>
  <si>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</si>
  <si>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</si>
  <si>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</si>
  <si>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</si>
  <si>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</si>
  <si>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</si>
  <si>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</si>
  <si>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</si>
  <si>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</si>
  <si>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</si>
  <si>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</si>
  <si>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</si>
  <si>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</si>
  <si>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</si>
  <si>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</si>
  <si>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</si>
  <si>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</si>
  <si>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</si>
  <si>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</si>
  <si>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</si>
  <si>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</si>
  <si>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</si>
  <si>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</si>
  <si>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</si>
  <si>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</si>
  <si>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</si>
  <si>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</si>
  <si>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</si>
  <si>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</si>
  <si>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</si>
  <si>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</si>
  <si>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</si>
  <si>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</si>
  <si>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</si>
  <si>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</si>
  <si>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</si>
  <si>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</si>
  <si>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</si>
  <si>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</si>
  <si>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</si>
  <si>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</si>
  <si>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</si>
  <si>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</si>
  <si>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</si>
  <si>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</si>
  <si>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</si>
  <si>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</si>
  <si>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</si>
  <si>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</si>
  <si>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</si>
  <si>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</si>
  <si>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</si>
  <si>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</si>
  <si>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</si>
  <si>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</si>
  <si>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</si>
  <si>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</si>
  <si>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</si>
  <si>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</si>
  <si>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</si>
  <si>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</si>
  <si>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</si>
  <si>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</si>
  <si>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</si>
  <si>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</si>
  <si>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</si>
  <si>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</si>
  <si>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</si>
  <si>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</si>
  <si>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</si>
  <si>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</si>
  <si>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</si>
  <si>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</si>
  <si>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</si>
  <si>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</si>
  <si>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</si>
  <si>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</si>
  <si>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</si>
  <si>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</si>
  <si>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</si>
  <si>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</si>
  <si>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</si>
  <si>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</si>
  <si>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</si>
  <si>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</si>
  <si>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</si>
  <si>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</si>
  <si>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</si>
  <si>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</si>
  <si>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</si>
  <si>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</si>
  <si>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</si>
  <si>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</si>
  <si>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</si>
  <si>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</si>
  <si>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</si>
  <si>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</si>
  <si>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</si>
  <si>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</si>
  <si>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</si>
  <si>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</si>
  <si>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</si>
  <si>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</si>
  <si>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</si>
  <si>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</si>
  <si>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</si>
  <si>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</si>
  <si>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</si>
  <si>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</si>
  <si>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</si>
  <si>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</si>
  <si>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</si>
  <si>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</si>
  <si>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</si>
  <si>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</si>
  <si>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</si>
  <si>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</si>
  <si>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</si>
  <si>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</si>
  <si>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</si>
  <si>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</si>
  <si>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</si>
  <si>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</si>
  <si>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</si>
  <si>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</si>
  <si>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</si>
  <si>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</si>
  <si>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</si>
  <si>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</si>
  <si>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</si>
  <si>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</si>
  <si>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</si>
  <si>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</si>
  <si>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</si>
  <si>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</si>
  <si>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</si>
  <si>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</si>
  <si>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</si>
  <si>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</si>
  <si>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</si>
  <si>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</si>
  <si>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</si>
  <si>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</si>
  <si>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</si>
  <si>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</si>
  <si>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</si>
  <si>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</si>
  <si>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</si>
  <si>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</si>
  <si>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</si>
  <si>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</si>
  <si>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</si>
  <si>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</si>
  <si>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</si>
  <si>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</si>
  <si>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</si>
  <si>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</si>
  <si>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</si>
  <si>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</si>
  <si>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</si>
  <si>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</si>
  <si>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</si>
  <si>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</si>
  <si>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</si>
  <si>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</si>
  <si>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</si>
  <si>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</si>
  <si>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</si>
  <si>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</si>
  <si>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</si>
  <si>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</si>
  <si>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</si>
  <si>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</si>
  <si>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</si>
  <si>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</si>
  <si>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</si>
  <si>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</si>
  <si>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</si>
  <si>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</si>
  <si>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</si>
  <si>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</si>
  <si>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</si>
  <si>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</si>
  <si>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</si>
  <si>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</si>
  <si>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</si>
  <si>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</si>
  <si>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</si>
  <si>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</si>
  <si>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</si>
  <si>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</si>
  <si>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</si>
  <si>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</si>
  <si>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</si>
  <si>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</si>
  <si>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</si>
  <si>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</si>
  <si>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</si>
  <si>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</si>
  <si>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</si>
  <si>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</si>
  <si>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</si>
  <si>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</si>
  <si>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</si>
  <si>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</si>
  <si>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</si>
  <si>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</si>
  <si>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</si>
  <si>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</si>
  <si>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</si>
  <si>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</si>
  <si>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</si>
  <si>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</si>
  <si>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</si>
  <si>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</si>
  <si>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</si>
  <si>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</si>
  <si>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</si>
  <si>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</si>
  <si>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</si>
  <si>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</si>
  <si>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</si>
  <si>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</si>
  <si>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</si>
  <si>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</si>
  <si>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</si>
  <si>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</si>
  <si>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</si>
  <si>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</si>
  <si>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</si>
  <si>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</si>
  <si>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</si>
  <si>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</si>
  <si>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</si>
  <si>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</si>
  <si>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</si>
  <si>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</si>
  <si>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</si>
  <si>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</si>
  <si>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</si>
  <si>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</si>
  <si>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</si>
  <si>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</si>
  <si>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</si>
  <si>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</si>
  <si>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</si>
  <si>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</si>
  <si>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</si>
  <si>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</si>
  <si>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</si>
  <si>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</si>
  <si>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</si>
  <si>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</si>
  <si>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</si>
  <si>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</si>
  <si>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</si>
  <si>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</si>
  <si>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</si>
  <si>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</si>
  <si>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</si>
  <si>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</si>
  <si>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</si>
  <si>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</si>
  <si>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</si>
  <si>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</si>
  <si>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</si>
  <si>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</si>
  <si>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</si>
  <si>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</si>
  <si>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</si>
  <si>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</si>
  <si>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</si>
  <si>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</si>
  <si>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</si>
  <si>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</si>
  <si>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</si>
  <si>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</si>
  <si>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</si>
  <si>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</si>
  <si>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</si>
  <si>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</si>
  <si>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</si>
  <si>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</si>
  <si>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</si>
  <si>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</si>
  <si>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</si>
  <si>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</si>
  <si>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</si>
  <si>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</si>
  <si>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</si>
  <si>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</si>
  <si>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</si>
  <si>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</si>
  <si>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</si>
  <si>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</si>
  <si>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</si>
  <si>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</si>
  <si>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</si>
  <si>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</si>
  <si>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</si>
  <si>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</si>
  <si>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</si>
  <si>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</si>
  <si>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</si>
  <si>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</si>
  <si>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</si>
  <si>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</si>
  <si>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</si>
  <si>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</si>
  <si>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</si>
  <si>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</si>
  <si>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</si>
  <si>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</si>
  <si>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</si>
  <si>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</si>
  <si>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</si>
  <si>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</si>
  <si>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</si>
  <si>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</si>
  <si>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</si>
  <si>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</si>
  <si>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</si>
  <si>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</si>
  <si>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</si>
  <si>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</si>
  <si>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</si>
  <si>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</si>
  <si>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</si>
  <si>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</si>
  <si>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</si>
  <si>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</si>
  <si>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</si>
  <si>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</si>
  <si>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</si>
  <si>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</si>
  <si>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</si>
  <si>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</si>
  <si>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</si>
  <si>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</si>
  <si>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</si>
  <si>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</si>
  <si>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</si>
  <si>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</si>
  <si>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</si>
  <si>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</si>
  <si>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</si>
  <si>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</si>
  <si>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</si>
  <si>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</si>
  <si>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</si>
  <si>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</si>
  <si>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</si>
  <si>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</si>
  <si>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</si>
  <si>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</si>
  <si>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</si>
  <si>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</si>
  <si>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</si>
  <si>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</si>
  <si>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</si>
  <si>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</si>
  <si>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</si>
  <si>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</si>
  <si>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</si>
  <si>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</si>
  <si>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</si>
  <si>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</si>
  <si>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</si>
  <si>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</si>
  <si>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</si>
  <si>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</si>
  <si>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</si>
  <si>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</si>
  <si>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</si>
  <si>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</si>
  <si>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</si>
  <si>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</si>
  <si>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</si>
  <si>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</si>
  <si>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</si>
  <si>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</si>
  <si>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</si>
  <si>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</si>
  <si>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</si>
  <si>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</si>
  <si>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</si>
  <si>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</si>
  <si>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</si>
  <si>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</si>
  <si>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</si>
  <si>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</si>
  <si>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</si>
  <si>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</si>
  <si>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</si>
  <si>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</si>
  <si>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</si>
  <si>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</si>
  <si>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</si>
  <si>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</si>
  <si>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</si>
  <si>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</si>
  <si>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</si>
  <si>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</si>
  <si>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</si>
  <si>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</si>
  <si>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</si>
  <si>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</si>
  <si>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</si>
  <si>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</si>
  <si>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</si>
  <si>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</si>
  <si>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</si>
  <si>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</si>
  <si>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</si>
  <si>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</si>
  <si>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</si>
  <si>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</si>
  <si>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</si>
  <si>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</si>
  <si>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</si>
  <si>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</si>
  <si>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</si>
  <si>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</si>
  <si>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</si>
  <si>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</si>
  <si>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</si>
  <si>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</si>
  <si>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</si>
  <si>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</si>
  <si>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</si>
  <si>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</si>
  <si>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</si>
  <si>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</si>
  <si>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</si>
  <si>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</si>
  <si>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</si>
  <si>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</si>
  <si>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</si>
  <si>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</si>
  <si>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</si>
  <si>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</si>
  <si>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</si>
  <si>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</si>
  <si>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</si>
  <si>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</si>
  <si>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</si>
  <si>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</si>
  <si>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</si>
  <si>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</si>
  <si>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</si>
  <si>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</si>
  <si>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</si>
  <si>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</si>
  <si>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</si>
  <si>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</si>
  <si>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</si>
  <si>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</si>
  <si>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</si>
  <si>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</si>
  <si>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</si>
  <si>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</si>
  <si>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</si>
  <si>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</si>
  <si>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</si>
  <si>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</si>
  <si>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</si>
  <si>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</si>
  <si>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</si>
  <si>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</si>
  <si>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</si>
  <si>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</si>
  <si>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</si>
  <si>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</si>
  <si>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</si>
  <si>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</si>
  <si>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</si>
  <si>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</si>
  <si>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</si>
  <si>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</si>
  <si>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</si>
  <si>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</si>
  <si>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</si>
  <si>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</si>
  <si>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</si>
  <si>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</si>
  <si>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</si>
  <si>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</si>
  <si>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</si>
  <si>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</si>
  <si>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</si>
  <si>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</si>
  <si>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</si>
  <si>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</si>
  <si>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</si>
  <si>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</si>
  <si>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</si>
  <si>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</si>
  <si>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</si>
  <si>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</si>
  <si>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</si>
  <si>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</si>
  <si>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</si>
  <si>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</si>
  <si>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</si>
  <si>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</si>
  <si>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</si>
  <si>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</si>
  <si>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</si>
  <si>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</si>
  <si>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</si>
  <si>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</si>
  <si>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</si>
  <si>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</si>
  <si>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</si>
  <si>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</si>
  <si>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</si>
  <si>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</si>
  <si>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</si>
  <si>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</si>
  <si>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</si>
  <si>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</si>
  <si>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</si>
  <si>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</si>
  <si>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</si>
  <si>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</si>
  <si>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</si>
  <si>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</si>
  <si>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</si>
  <si>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</si>
  <si>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</si>
  <si>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</si>
  <si>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</si>
  <si>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</si>
  <si>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</si>
  <si>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</si>
  <si>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</si>
  <si>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</si>
  <si>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</si>
  <si>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</si>
  <si>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</si>
  <si>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</si>
  <si>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</si>
  <si>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</si>
  <si>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</si>
  <si>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</si>
  <si>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</si>
  <si>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</si>
  <si>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</si>
  <si>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</si>
  <si>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</si>
  <si>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</si>
  <si>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</si>
  <si>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</si>
  <si>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</si>
  <si>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</si>
  <si>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</si>
  <si>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</si>
  <si>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</si>
  <si>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</si>
  <si>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</si>
  <si>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</si>
  <si>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</si>
  <si>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</si>
  <si>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</si>
  <si>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</si>
  <si>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</si>
  <si>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</si>
  <si>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</si>
  <si>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</si>
  <si>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</si>
  <si>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</si>
  <si>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</si>
  <si>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</si>
  <si>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</si>
  <si>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</si>
  <si>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</si>
  <si>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</si>
  <si>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</si>
  <si>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</si>
  <si>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</si>
  <si>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</si>
  <si>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</si>
  <si>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</si>
  <si>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</si>
  <si>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</si>
  <si>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</si>
  <si>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</si>
  <si>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</si>
  <si>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</si>
  <si>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</si>
  <si>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</si>
  <si>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</si>
  <si>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</si>
  <si>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</si>
  <si>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</si>
  <si>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</si>
  <si>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</si>
  <si>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</si>
  <si>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</si>
  <si>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</si>
  <si>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</si>
  <si>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</si>
  <si>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</si>
  <si>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</si>
  <si>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</si>
  <si>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</si>
  <si>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</si>
  <si>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</si>
  <si>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</si>
  <si>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</si>
  <si>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</si>
  <si>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</si>
  <si>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</si>
  <si>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</si>
  <si>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</si>
  <si>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</si>
  <si>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</si>
  <si>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</si>
  <si>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</si>
  <si>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</si>
  <si>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</si>
  <si>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</si>
  <si>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</si>
  <si>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</si>
  <si>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</si>
  <si>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</si>
  <si>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</si>
  <si>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</si>
  <si>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</si>
  <si>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</si>
  <si>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</si>
  <si>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</si>
  <si>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</si>
  <si>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</si>
  <si>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</si>
  <si>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</si>
  <si>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</si>
  <si>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</si>
  <si>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</si>
  <si>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</si>
  <si>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</si>
  <si>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</si>
  <si>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</si>
  <si>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</si>
  <si>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</si>
  <si>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</si>
  <si>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</si>
  <si>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</si>
  <si>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</si>
  <si>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</si>
  <si>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</si>
  <si>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</si>
  <si>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</si>
  <si>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</si>
  <si>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</si>
  <si>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</si>
  <si>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</si>
  <si>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</si>
  <si>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</si>
  <si>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</si>
  <si>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</si>
  <si>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</si>
  <si>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</si>
  <si>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</si>
  <si>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</si>
  <si>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</si>
  <si>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</si>
  <si>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</si>
  <si>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</si>
  <si>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</si>
  <si>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</si>
  <si>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</si>
  <si>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</si>
  <si>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</si>
  <si>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</si>
  <si>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</si>
  <si>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</si>
  <si>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</si>
  <si>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</si>
  <si>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</si>
  <si>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</si>
  <si>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</si>
  <si>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</si>
  <si>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</si>
  <si>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</si>
  <si>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</si>
  <si>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</si>
  <si>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</si>
  <si>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</si>
  <si>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</si>
  <si>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</si>
  <si>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</si>
  <si>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</si>
  <si>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</si>
  <si>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</si>
  <si>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</si>
  <si>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</si>
  <si>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</si>
  <si>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</si>
  <si>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</si>
  <si>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</si>
  <si>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</si>
  <si>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</si>
  <si>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</si>
  <si>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</si>
  <si>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</si>
  <si>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</si>
  <si>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</si>
  <si>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</si>
  <si>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</si>
  <si>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</si>
  <si>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</si>
  <si>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</si>
  <si>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</si>
  <si>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</si>
  <si>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</si>
  <si>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</si>
  <si>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</si>
  <si>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</si>
  <si>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</si>
  <si>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</si>
  <si>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</si>
  <si>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</si>
  <si>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</si>
  <si>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</si>
  <si>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</si>
  <si>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</si>
  <si>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</si>
  <si>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</si>
  <si>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</si>
  <si>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</si>
  <si>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</si>
  <si>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</si>
  <si>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</si>
  <si>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</si>
  <si>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</si>
  <si>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</si>
  <si>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</si>
  <si>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</si>
  <si>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</si>
  <si>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</si>
  <si>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</si>
  <si>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</si>
  <si>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</si>
  <si>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</si>
  <si>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</si>
  <si>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</si>
  <si>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</si>
  <si>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</si>
  <si>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</si>
  <si>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</si>
  <si>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</si>
  <si>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</si>
  <si>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</si>
  <si>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</si>
  <si>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</si>
  <si>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</si>
  <si>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</si>
  <si>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</si>
  <si>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</si>
  <si>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</si>
  <si>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</si>
  <si>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</si>
  <si>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</si>
  <si>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</si>
  <si>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</si>
  <si>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</si>
  <si>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</si>
  <si>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</si>
  <si>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</si>
  <si>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</si>
  <si>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</si>
  <si>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</si>
  <si>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</si>
  <si>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</si>
  <si>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</si>
  <si>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</si>
  <si>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</si>
  <si>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</si>
  <si>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</si>
  <si>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</si>
  <si>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</si>
  <si>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</si>
  <si>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</si>
  <si>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</si>
  <si>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</si>
  <si>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</si>
  <si>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</si>
  <si>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</si>
  <si>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</si>
  <si>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</si>
  <si>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</si>
  <si>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</si>
  <si>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</si>
  <si>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</si>
  <si>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</si>
  <si>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</si>
  <si>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</si>
  <si>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</si>
  <si>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</si>
  <si>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</si>
  <si>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</si>
  <si>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</si>
  <si>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</si>
  <si>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</si>
  <si>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</si>
  <si>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</si>
  <si>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</si>
  <si>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</si>
  <si>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</si>
  <si>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</si>
  <si>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</si>
  <si>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</si>
  <si>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</si>
  <si>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</si>
  <si>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</si>
  <si>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</si>
  <si>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</si>
  <si>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</si>
  <si>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</si>
  <si>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</si>
  <si>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</si>
  <si>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</si>
  <si>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</si>
  <si>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</si>
  <si>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</si>
  <si>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</si>
  <si>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</si>
  <si>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</si>
  <si>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</si>
  <si>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</si>
  <si>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</si>
  <si>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</si>
  <si>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</si>
  <si>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</si>
  <si>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</si>
  <si>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</si>
  <si>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</si>
  <si>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</si>
  <si>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</si>
  <si>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</si>
  <si>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</si>
  <si>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</si>
  <si>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</si>
  <si>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</si>
  <si>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</si>
  <si>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</si>
  <si>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</si>
  <si>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</si>
  <si>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</si>
  <si>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</si>
  <si>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</si>
  <si>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</si>
  <si>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</si>
  <si>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</si>
  <si>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</si>
  <si>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</si>
  <si>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</si>
  <si>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</si>
  <si>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</si>
  <si>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</si>
  <si>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</si>
  <si>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</si>
  <si>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</si>
  <si>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</si>
  <si>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</si>
  <si>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</si>
  <si>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</si>
  <si>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</si>
  <si>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</si>
  <si>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</si>
  <si>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</si>
  <si>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</si>
  <si>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</si>
  <si>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</si>
  <si>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</si>
  <si>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</si>
  <si>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</si>
  <si>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</si>
  <si>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</si>
  <si>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</si>
  <si>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</si>
  <si>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</si>
  <si>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</si>
  <si>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</si>
  <si>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</si>
  <si>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</si>
  <si>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</si>
  <si>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</si>
  <si>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</si>
  <si>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</si>
  <si>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</si>
  <si>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</si>
  <si>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</si>
  <si>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</si>
  <si>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</si>
  <si>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</si>
  <si>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</si>
  <si>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</si>
  <si>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</si>
  <si>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</si>
  <si>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</si>
  <si>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</si>
  <si>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</si>
  <si>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</si>
  <si>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</si>
  <si>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</si>
  <si>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</si>
  <si>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</si>
  <si>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</si>
  <si>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</si>
  <si>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</si>
  <si>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</si>
  <si>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</si>
  <si>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</si>
  <si>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</si>
  <si>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</si>
  <si>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</si>
  <si>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</si>
  <si>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</si>
  <si>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</si>
  <si>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</si>
  <si>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</si>
  <si>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</si>
  <si>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</si>
  <si>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</si>
  <si>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</si>
  <si>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</si>
  <si>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</si>
  <si>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</si>
  <si>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</si>
  <si>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</si>
  <si>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</si>
  <si>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</si>
  <si>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</si>
  <si>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</si>
  <si>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</si>
  <si>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</si>
  <si>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</si>
  <si>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</si>
  <si>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</si>
  <si>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</si>
  <si>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</si>
  <si>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</si>
  <si>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</si>
  <si>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</si>
  <si>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</si>
  <si>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</si>
  <si>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</si>
  <si>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</si>
  <si>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</si>
  <si>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</si>
  <si>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</si>
  <si>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</si>
  <si>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</si>
  <si>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</si>
  <si>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</si>
  <si>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</si>
  <si>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</si>
  <si>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</si>
  <si>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</si>
  <si>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</si>
  <si>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</si>
  <si>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</si>
  <si>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</si>
  <si>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</si>
  <si>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</si>
  <si>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</si>
  <si>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</si>
  <si>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</si>
  <si>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</si>
  <si>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</si>
  <si>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</si>
  <si>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</si>
  <si>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</si>
  <si>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</si>
  <si>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</si>
  <si>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</si>
  <si>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</si>
  <si>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</si>
  <si>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</si>
  <si>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</si>
  <si>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</si>
  <si>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</si>
  <si>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</si>
  <si>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</si>
  <si>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</si>
  <si>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</si>
  <si>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</si>
  <si>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</si>
  <si>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</si>
  <si>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</si>
  <si>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</si>
  <si>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</si>
  <si>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</si>
  <si>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</si>
  <si>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</si>
  <si>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</si>
  <si>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</si>
  <si>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</si>
  <si>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</si>
  <si>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</si>
  <si>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</si>
  <si>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</si>
  <si>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</si>
  <si>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</si>
  <si>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</si>
  <si>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</si>
  <si>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</si>
  <si>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</si>
  <si>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</si>
  <si>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</si>
  <si>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</si>
  <si>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</si>
  <si>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</si>
  <si>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</si>
  <si>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</si>
  <si>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</si>
  <si>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</si>
  <si>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</si>
  <si>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</si>
  <si>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</si>
  <si>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</si>
  <si>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</si>
  <si>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</si>
  <si>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</si>
  <si>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</si>
  <si>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</si>
  <si>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</si>
  <si>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</si>
  <si>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</si>
  <si>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</si>
  <si>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</si>
  <si>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</si>
  <si>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</si>
  <si>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</si>
  <si>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</si>
  <si>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</si>
  <si>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</si>
  <si>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</si>
  <si>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</si>
  <si>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</si>
  <si>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</si>
  <si>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</si>
  <si>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</si>
  <si>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</si>
  <si>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</si>
  <si>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</si>
  <si>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</si>
  <si>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</si>
  <si>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</si>
  <si>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</si>
  <si>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</si>
  <si>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</si>
  <si>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</si>
  <si>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</si>
  <si>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</si>
  <si>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</si>
  <si>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</si>
  <si>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</si>
  <si>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</si>
  <si>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</si>
  <si>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</si>
  <si>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</si>
  <si>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</si>
  <si>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</si>
  <si>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</si>
  <si>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</si>
  <si>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</si>
  <si>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</si>
  <si>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</si>
  <si>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</si>
  <si>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</si>
  <si>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</si>
  <si>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</si>
  <si>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</si>
  <si>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</si>
  <si>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</si>
  <si>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</si>
  <si>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</si>
  <si>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</si>
  <si>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</si>
  <si>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</si>
  <si>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</si>
  <si>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</si>
  <si>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</si>
  <si>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</si>
  <si>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</si>
  <si>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</si>
  <si>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</si>
  <si>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</si>
  <si>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</si>
  <si>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</si>
  <si>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</si>
  <si>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</si>
  <si>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</si>
  <si>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</si>
  <si>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</si>
  <si>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</si>
  <si>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</si>
  <si>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</si>
  <si>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</si>
  <si>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</si>
  <si>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</si>
  <si>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</si>
  <si>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</si>
  <si>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</si>
  <si>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</si>
  <si>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</si>
  <si>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</si>
  <si>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</si>
  <si>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</si>
  <si>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</si>
  <si>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</si>
  <si>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</si>
  <si>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</si>
  <si>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</si>
  <si>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</si>
  <si>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</si>
  <si>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</si>
  <si>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</si>
  <si>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</si>
  <si>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</si>
  <si>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</si>
  <si>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</si>
  <si>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</si>
  <si>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</si>
  <si>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</si>
  <si>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</si>
  <si>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</si>
  <si>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</si>
  <si>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</si>
  <si>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</si>
  <si>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</si>
  <si>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</si>
  <si>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</si>
  <si>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</si>
  <si>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</si>
  <si>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</si>
  <si>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</si>
  <si>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</si>
  <si>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</si>
  <si>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</si>
  <si>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</si>
  <si>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</si>
  <si>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</si>
  <si>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</si>
  <si>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</si>
  <si>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</si>
  <si>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</si>
  <si>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</si>
  <si>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</si>
  <si>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</si>
  <si>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</si>
  <si>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</si>
  <si>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</si>
  <si>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</si>
  <si>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</si>
  <si>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</si>
  <si>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</si>
  <si>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</si>
  <si>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</si>
  <si>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</si>
  <si>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</si>
  <si>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</si>
  <si>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</si>
  <si>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</si>
  <si>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</si>
  <si>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</si>
  <si>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</si>
  <si>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</si>
  <si>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</si>
  <si>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</si>
  <si>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</si>
  <si>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</si>
  <si>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</si>
  <si>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</si>
  <si>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</si>
  <si>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</si>
  <si>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</si>
  <si>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</si>
  <si>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</si>
  <si>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</si>
  <si>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</si>
  <si>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</si>
  <si>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</si>
  <si>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</si>
  <si>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</si>
  <si>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</si>
  <si>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</si>
  <si>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</si>
  <si>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</si>
  <si>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</si>
  <si>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</si>
  <si>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</si>
  <si>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</si>
  <si>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</si>
  <si>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</si>
  <si>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</si>
  <si>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</si>
  <si>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</si>
  <si>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</si>
  <si>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</si>
  <si>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</si>
  <si>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</si>
  <si>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</si>
  <si>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</si>
  <si>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</si>
  <si>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</si>
  <si>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</si>
  <si>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</si>
  <si>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</si>
  <si>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</si>
  <si>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</si>
  <si>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</si>
  <si>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</si>
  <si>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</si>
  <si>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</si>
  <si>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</si>
  <si>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</si>
  <si>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</si>
  <si>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</si>
  <si>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</si>
  <si>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</si>
  <si>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</si>
  <si>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</si>
  <si>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</si>
  <si>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</si>
  <si>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</si>
  <si>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</si>
  <si>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</si>
  <si>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</si>
  <si>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</si>
  <si>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</si>
  <si>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</si>
  <si>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</si>
  <si>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</si>
  <si>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</si>
  <si>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</si>
  <si>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</si>
  <si>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</si>
  <si>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</si>
  <si>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</si>
  <si>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</si>
  <si>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</si>
  <si>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</si>
  <si>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</si>
  <si>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</si>
  <si>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</si>
  <si>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</si>
  <si>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</si>
  <si>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</si>
  <si>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</si>
  <si>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</si>
  <si>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</si>
  <si>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</si>
  <si>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</si>
  <si>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</si>
  <si>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</si>
  <si>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</si>
  <si>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</si>
  <si>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</si>
  <si>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</si>
  <si>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</si>
  <si>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</si>
  <si>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</si>
  <si>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</si>
  <si>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</si>
  <si>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</si>
  <si>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</si>
  <si>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</si>
  <si>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</si>
  <si>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</si>
  <si>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</si>
  <si>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</si>
  <si>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</si>
  <si>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</si>
  <si>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</si>
  <si>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</si>
  <si>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</si>
  <si>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</si>
  <si>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</si>
  <si>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</si>
  <si>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</si>
  <si>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</si>
  <si>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</si>
  <si>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</si>
  <si>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</si>
  <si>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</si>
  <si>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</si>
  <si>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</si>
  <si>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</si>
  <si>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</si>
  <si>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</si>
  <si>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</si>
  <si>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</si>
  <si>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</si>
  <si>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</si>
  <si>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</si>
  <si>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</si>
  <si>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</si>
  <si>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</si>
  <si>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</si>
  <si>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</si>
  <si>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</si>
  <si>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</si>
  <si>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</si>
  <si>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</si>
  <si>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</si>
  <si>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</si>
  <si>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</si>
  <si>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</si>
  <si>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</si>
  <si>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</si>
  <si>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</si>
  <si>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</si>
  <si>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</si>
  <si>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</si>
  <si>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</si>
  <si>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</si>
  <si>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</si>
  <si>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</si>
  <si>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</si>
  <si>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</si>
  <si>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</si>
  <si>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</si>
  <si>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</si>
  <si>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</si>
  <si>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</si>
  <si>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</si>
  <si>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</si>
  <si>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</si>
  <si>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</si>
  <si>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</si>
  <si>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</si>
  <si>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</si>
  <si>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</si>
  <si>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</si>
  <si>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</si>
  <si>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</si>
  <si>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</si>
  <si>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</si>
  <si>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</si>
  <si>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</si>
  <si>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</si>
  <si>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</si>
  <si>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</si>
  <si>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</si>
  <si>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</si>
  <si>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</si>
  <si>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</si>
  <si>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</si>
  <si>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</si>
  <si>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</si>
  <si>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</si>
  <si>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</si>
  <si>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</si>
  <si>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</si>
  <si>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</si>
  <si>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</si>
  <si>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</si>
  <si>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</si>
  <si>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</si>
  <si>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</si>
  <si>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</si>
  <si>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</si>
  <si>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</si>
  <si>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</si>
  <si>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</si>
  <si>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</si>
  <si>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</si>
  <si>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</si>
  <si>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</si>
  <si>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</si>
  <si>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</si>
  <si>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</si>
  <si>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</si>
  <si>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</si>
  <si>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</si>
  <si>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</si>
  <si>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</si>
  <si>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</si>
  <si>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</si>
  <si>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</si>
  <si>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</si>
  <si>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</si>
  <si>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</si>
  <si>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</si>
  <si>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</si>
  <si>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</si>
  <si>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</si>
  <si>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</si>
  <si>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</si>
  <si>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</si>
  <si>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</si>
  <si>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</si>
  <si>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</si>
  <si>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</si>
  <si>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</si>
  <si>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</si>
  <si>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</si>
  <si>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</si>
  <si>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</si>
  <si>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</si>
  <si>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</si>
  <si>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</si>
  <si>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</si>
  <si>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</si>
  <si>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</si>
  <si>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</si>
  <si>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</si>
  <si>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</si>
  <si>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</si>
  <si>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</si>
  <si>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</si>
  <si>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</si>
  <si>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</si>
  <si>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</si>
  <si>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</si>
  <si>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</si>
  <si>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</si>
  <si>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</si>
  <si>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</si>
  <si>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</si>
  <si>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</si>
  <si>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</si>
  <si>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</si>
  <si>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</si>
  <si>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</si>
  <si>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</si>
  <si>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</si>
  <si>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</si>
  <si>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</si>
  <si>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</si>
  <si>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</si>
  <si>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</si>
  <si>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</si>
  <si>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</si>
  <si>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</si>
  <si>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</si>
  <si>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</si>
  <si>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</si>
  <si>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</si>
  <si>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</si>
  <si>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</si>
  <si>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</si>
  <si>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</si>
  <si>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</si>
  <si>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</si>
  <si>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</si>
  <si>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</si>
  <si>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</si>
  <si>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</si>
  <si>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</si>
  <si>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</si>
  <si>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</si>
  <si>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</si>
  <si>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</si>
  <si>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</si>
  <si>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</si>
  <si>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</si>
  <si>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</si>
  <si>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</si>
  <si>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</si>
  <si>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</si>
  <si>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</si>
  <si>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</si>
  <si>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</si>
  <si>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</si>
  <si>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</si>
  <si>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</si>
  <si>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</si>
  <si>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</si>
  <si>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</si>
  <si>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</si>
  <si>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</si>
  <si>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</si>
  <si>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</si>
  <si>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</si>
  <si>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</si>
  <si>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</si>
  <si>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</si>
  <si>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</si>
  <si>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</si>
  <si>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</si>
  <si>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</si>
  <si>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</si>
  <si>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</si>
  <si>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</si>
  <si>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</si>
  <si>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</si>
  <si>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</si>
  <si>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</si>
  <si>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</si>
  <si>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</si>
  <si>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</si>
  <si>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</si>
  <si>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</si>
  <si>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</si>
  <si>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</si>
  <si>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</si>
  <si>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</si>
  <si>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</si>
  <si>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</si>
  <si>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</si>
  <si>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</si>
  <si>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</si>
  <si>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</si>
  <si>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</si>
  <si>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</si>
  <si>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</si>
  <si>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</si>
  <si>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</si>
  <si>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</si>
  <si>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</si>
  <si>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</si>
  <si>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</si>
  <si>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</si>
  <si>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</si>
  <si>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</si>
  <si>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</si>
  <si>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</si>
  <si>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</si>
  <si>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</si>
  <si>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</si>
  <si>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</si>
  <si>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</si>
  <si>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</si>
  <si>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</si>
  <si>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</si>
  <si>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</si>
  <si>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</si>
  <si>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</si>
  <si>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</si>
  <si>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</si>
  <si>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</si>
  <si>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</si>
  <si>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</si>
  <si>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</si>
  <si>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</si>
  <si>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</si>
  <si>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</si>
  <si>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</si>
  <si>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</si>
  <si>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</si>
  <si>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</si>
  <si>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</si>
  <si>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</si>
  <si>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</si>
  <si>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</si>
  <si>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</si>
  <si>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</si>
  <si>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</si>
  <si>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</si>
  <si>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</si>
  <si>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</si>
  <si>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</si>
  <si>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</si>
  <si>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</si>
  <si>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</si>
  <si>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</si>
  <si>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</si>
  <si>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</si>
  <si>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</si>
  <si>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</si>
  <si>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</si>
  <si>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</si>
  <si>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</si>
  <si>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</si>
  <si>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</si>
  <si>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</si>
  <si>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</si>
  <si>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</si>
  <si>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</si>
  <si>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</si>
  <si>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</si>
  <si>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</si>
  <si>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</si>
  <si>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</si>
  <si>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</si>
  <si>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</si>
  <si>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</si>
  <si>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</si>
  <si>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</si>
  <si>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</si>
  <si>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</si>
  <si>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</si>
  <si>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</si>
  <si>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</si>
  <si>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</si>
  <si>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</si>
  <si>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</si>
  <si>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</si>
  <si>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</si>
  <si>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</si>
  <si>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</si>
  <si>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</si>
  <si>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</si>
  <si>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</si>
  <si>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</si>
  <si>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</si>
  <si>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</si>
  <si>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</si>
  <si>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</si>
  <si>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</si>
  <si>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</si>
  <si>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</si>
  <si>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</si>
  <si>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</si>
  <si>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</si>
  <si>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</si>
  <si>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</si>
  <si>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</si>
  <si>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</si>
  <si>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</si>
  <si>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</si>
  <si>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</si>
  <si>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</si>
  <si>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</si>
  <si>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</si>
  <si>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</si>
  <si>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</si>
  <si>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</si>
  <si>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</si>
  <si>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</si>
  <si>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</si>
  <si>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</si>
  <si>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</si>
  <si>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</si>
  <si>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</si>
  <si>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</si>
  <si>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</si>
  <si>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</si>
  <si>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</si>
  <si>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</si>
  <si>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</si>
  <si>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</si>
  <si>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</si>
  <si>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</si>
  <si>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</si>
  <si>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</si>
  <si>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</si>
  <si>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</si>
  <si>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</si>
  <si>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</si>
  <si>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</si>
  <si>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</si>
  <si>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</si>
  <si>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</si>
  <si>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</si>
  <si>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</si>
  <si>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</si>
  <si>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</si>
  <si>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</si>
  <si>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</si>
  <si>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</si>
  <si>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</si>
  <si>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</si>
  <si>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</si>
  <si>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</si>
  <si>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</si>
  <si>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</si>
  <si>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</si>
  <si>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</si>
  <si>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</si>
  <si>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</si>
  <si>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</si>
  <si>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</si>
  <si>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</si>
  <si>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</si>
  <si>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</si>
  <si>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</si>
  <si>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</si>
  <si>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</si>
  <si>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</si>
  <si>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</si>
  <si>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</si>
  <si>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</si>
  <si>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</si>
  <si>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</si>
  <si>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</si>
  <si>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</si>
  <si>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</si>
  <si>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</si>
  <si>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</si>
  <si>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</si>
  <si>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</si>
  <si>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</si>
  <si>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</si>
  <si>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</si>
  <si>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</si>
  <si>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</si>
  <si>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</si>
  <si>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</si>
  <si>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</si>
  <si>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</si>
  <si>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</si>
  <si>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</si>
  <si>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</si>
  <si>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</si>
  <si>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</si>
  <si>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</si>
  <si>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</si>
  <si>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</si>
  <si>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</si>
  <si>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</si>
  <si>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</si>
  <si>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</si>
  <si>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</si>
  <si>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</si>
  <si>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</si>
  <si>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</si>
  <si>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</si>
  <si>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</si>
  <si>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</si>
  <si>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</si>
  <si>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</si>
  <si>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</si>
  <si>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</si>
  <si>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</si>
  <si>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</si>
  <si>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</si>
  <si>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</si>
  <si>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</si>
  <si>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</si>
  <si>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</si>
  <si>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</si>
  <si>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</si>
  <si>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</si>
  <si>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</si>
  <si>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</si>
  <si>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</si>
  <si>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</si>
  <si>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</si>
  <si>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</si>
  <si>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</si>
  <si>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</si>
  <si>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</si>
  <si>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</si>
  <si>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</si>
  <si>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</si>
  <si>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</si>
  <si>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</si>
  <si>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</si>
  <si>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</si>
  <si>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</si>
  <si>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</si>
  <si>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</si>
  <si>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</si>
  <si>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</si>
  <si>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</si>
  <si>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</si>
  <si>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</si>
  <si>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</si>
  <si>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</si>
  <si>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</si>
  <si>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</si>
  <si>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</si>
  <si>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</si>
  <si>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</si>
  <si>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</si>
  <si>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</si>
  <si>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</si>
  <si>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</si>
  <si>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</si>
  <si>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</si>
  <si>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</si>
  <si>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</si>
  <si>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</si>
  <si>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</si>
  <si>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</si>
  <si>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</si>
  <si>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</si>
  <si>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</si>
  <si>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</si>
  <si>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</si>
  <si>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</si>
  <si>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</si>
  <si>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</si>
  <si>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</si>
  <si>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</si>
  <si>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</si>
  <si>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</si>
  <si>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</si>
  <si>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</si>
  <si>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</si>
  <si>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</si>
  <si>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</si>
  <si>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</si>
  <si>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</si>
  <si>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</si>
  <si>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</si>
  <si>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</si>
  <si>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</si>
  <si>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</si>
  <si>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</si>
  <si>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</si>
  <si>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</si>
  <si>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</si>
  <si>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</si>
  <si>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</si>
  <si>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</si>
  <si>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</si>
  <si>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</si>
  <si>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</si>
  <si>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</si>
  <si>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</si>
  <si>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</si>
  <si>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</si>
  <si>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</si>
  <si>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</si>
  <si>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</si>
  <si>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</si>
  <si>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</si>
  <si>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</si>
  <si>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</si>
  <si>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</si>
  <si>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</si>
  <si>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</si>
  <si>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</si>
  <si>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</si>
  <si>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</si>
  <si>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</si>
  <si>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</si>
  <si>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</si>
  <si>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</si>
  <si>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</si>
  <si>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</si>
  <si>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</si>
  <si>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</si>
  <si>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</si>
  <si>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</si>
  <si>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</si>
  <si>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</si>
  <si>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</si>
  <si>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</si>
  <si>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</si>
  <si>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</si>
  <si>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</si>
  <si>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</si>
  <si>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</si>
  <si>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</si>
  <si>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</si>
  <si>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</si>
  <si>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</si>
  <si>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</si>
  <si>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</si>
  <si>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</si>
  <si>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</si>
  <si>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</si>
  <si>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</si>
  <si>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</si>
  <si>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</si>
  <si>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</si>
  <si>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</si>
  <si>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</si>
  <si>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</si>
  <si>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</si>
  <si>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</si>
  <si>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</si>
  <si>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</si>
  <si>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</si>
  <si>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</si>
  <si>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</si>
  <si>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</si>
  <si>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</si>
  <si>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</si>
  <si>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</si>
  <si>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</si>
  <si>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</si>
  <si>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</si>
  <si>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</si>
  <si>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</si>
  <si>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</si>
  <si>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</si>
  <si>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</si>
  <si>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</si>
  <si>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</si>
  <si>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</si>
  <si>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</si>
  <si>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</si>
  <si>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</si>
  <si>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</si>
  <si>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</si>
  <si>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</si>
  <si>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</si>
  <si>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</si>
  <si>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</si>
  <si>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</si>
  <si>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</si>
  <si>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</si>
  <si>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</si>
  <si>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</si>
  <si>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</si>
  <si>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</si>
  <si>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</si>
  <si>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</si>
  <si>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</si>
  <si>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</si>
  <si>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</si>
  <si>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</si>
  <si>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</si>
  <si>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</si>
  <si>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</si>
  <si>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</si>
  <si>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</si>
  <si>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</si>
  <si>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</si>
  <si>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</si>
  <si>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</si>
  <si>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</si>
  <si>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</si>
  <si>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</si>
  <si>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</si>
  <si>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</si>
  <si>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</si>
  <si>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</si>
  <si>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</si>
  <si>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</si>
  <si>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</si>
  <si>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</si>
  <si>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</si>
  <si>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</si>
  <si>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</si>
  <si>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</si>
  <si>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</si>
  <si>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</si>
  <si>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</si>
  <si>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</si>
  <si>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</si>
  <si>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</si>
  <si>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</si>
  <si>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</si>
  <si>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</si>
  <si>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</si>
  <si>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</si>
  <si>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</si>
  <si>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</si>
  <si>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</si>
  <si>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</si>
  <si>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</si>
  <si>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</si>
  <si>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</si>
  <si>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</si>
  <si>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</si>
  <si>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</si>
  <si>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</si>
  <si>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</si>
  <si>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</si>
  <si>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</si>
  <si>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</si>
  <si>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</si>
  <si>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</si>
  <si>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</si>
  <si>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</si>
  <si>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</si>
  <si>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</si>
  <si>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</si>
  <si>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</si>
  <si>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</si>
  <si>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</si>
  <si>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</si>
  <si>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</si>
  <si>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</si>
  <si>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</si>
  <si>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</si>
  <si>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</si>
  <si>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</si>
  <si>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</si>
  <si>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</si>
  <si>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</si>
  <si>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</si>
  <si>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</si>
  <si>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</si>
  <si>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</si>
  <si>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</si>
  <si>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</si>
  <si>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</si>
  <si>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</si>
  <si>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</si>
  <si>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</si>
  <si>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</si>
  <si>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</si>
  <si>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</si>
  <si>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</si>
  <si>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</si>
  <si>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</si>
  <si>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</si>
  <si>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</si>
  <si>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</si>
  <si>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</si>
  <si>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</si>
  <si>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</si>
  <si>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</si>
  <si>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</si>
  <si>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</si>
  <si>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</si>
  <si>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</si>
  <si>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</si>
  <si>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</si>
  <si>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</si>
  <si>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</si>
  <si>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</si>
  <si>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</si>
  <si>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</si>
  <si>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</si>
  <si>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</si>
  <si>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</si>
  <si>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</si>
  <si>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</si>
  <si>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</si>
  <si>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</si>
  <si>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</si>
  <si>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</si>
  <si>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</si>
  <si>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</si>
  <si>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</si>
  <si>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</si>
  <si>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</si>
  <si>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</si>
  <si>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</si>
  <si>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</si>
  <si>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</si>
  <si>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</si>
  <si>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</si>
  <si>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</si>
  <si>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</si>
  <si>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</si>
  <si>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</si>
  <si>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</si>
  <si>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</si>
  <si>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</si>
  <si>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</si>
  <si>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</si>
  <si>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</si>
  <si>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</si>
  <si>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</si>
  <si>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</si>
  <si>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</si>
  <si>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</si>
  <si>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</si>
  <si>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</si>
  <si>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</si>
  <si>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</si>
  <si>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</si>
  <si>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</si>
  <si>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</si>
  <si>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</si>
  <si>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</si>
  <si>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</si>
  <si>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</si>
  <si>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</si>
  <si>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</si>
  <si>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</si>
  <si>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</si>
  <si>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</si>
  <si>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</si>
  <si>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</si>
  <si>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</si>
  <si>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</si>
  <si>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</si>
  <si>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</si>
  <si>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</si>
  <si>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</si>
  <si>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</si>
  <si>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</si>
  <si>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</si>
  <si>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</si>
  <si>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</si>
  <si>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</si>
  <si>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</si>
  <si>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</si>
  <si>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</si>
  <si>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</si>
  <si>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</si>
  <si>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</si>
  <si>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</si>
  <si>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</si>
  <si>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</si>
  <si>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</si>
  <si>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</si>
  <si>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</si>
  <si>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</si>
  <si>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</si>
  <si>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</si>
  <si>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</si>
  <si>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</si>
  <si>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</si>
  <si>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</si>
  <si>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</si>
  <si>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</si>
  <si>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</si>
  <si>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</si>
  <si>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</si>
  <si>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</si>
  <si>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</si>
  <si>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</si>
  <si>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</si>
  <si>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</si>
  <si>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</si>
  <si>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</si>
  <si>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</si>
  <si>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</si>
  <si>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</si>
  <si>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</si>
  <si>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</si>
  <si>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</si>
  <si>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</si>
  <si>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</si>
  <si>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</si>
  <si>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</si>
  <si>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</si>
  <si>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</si>
  <si>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</si>
  <si>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</si>
  <si>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</si>
  <si>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</si>
  <si>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</si>
  <si>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</si>
  <si>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</si>
  <si>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</si>
  <si>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</si>
  <si>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</si>
  <si>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</si>
  <si>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</si>
  <si>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</si>
  <si>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</si>
  <si>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</si>
  <si>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</si>
  <si>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</si>
  <si>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</si>
  <si>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</si>
  <si>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</si>
  <si>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</si>
  <si>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</si>
  <si>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</si>
  <si>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</si>
  <si>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</si>
  <si>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</si>
  <si>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</si>
  <si>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</si>
  <si>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</si>
  <si>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</si>
  <si>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</si>
  <si>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</si>
  <si>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</si>
  <si>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</si>
  <si>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</si>
  <si>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</si>
  <si>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</si>
  <si>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</si>
  <si>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</si>
  <si>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</si>
  <si>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</si>
  <si>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</si>
  <si>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</si>
  <si>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</si>
  <si>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</si>
  <si>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</si>
  <si>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</si>
  <si>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</si>
  <si>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</si>
  <si>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</si>
  <si>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</si>
  <si>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</si>
  <si>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</si>
  <si>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</si>
  <si>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</si>
  <si>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</si>
  <si>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</si>
  <si>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</si>
  <si>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</si>
  <si>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</si>
  <si>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</si>
  <si>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</si>
  <si>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</si>
  <si>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</si>
  <si>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</si>
  <si>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</si>
  <si>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</si>
  <si>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</si>
  <si>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</si>
  <si>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</si>
  <si>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</si>
  <si>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</si>
  <si>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</si>
  <si>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</si>
  <si>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</si>
  <si>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</si>
  <si>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</si>
  <si>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</si>
  <si>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</si>
  <si>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</si>
  <si>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</si>
  <si>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</si>
  <si>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</si>
  <si>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</si>
  <si>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</si>
  <si>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</si>
  <si>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</si>
  <si>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</si>
  <si>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</si>
  <si>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</si>
  <si>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</si>
  <si>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</si>
  <si>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</si>
  <si>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</si>
  <si>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</si>
  <si>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</si>
  <si>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</si>
  <si>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</si>
  <si>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</si>
  <si>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</si>
  <si>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</si>
  <si>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</si>
  <si>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</si>
  <si>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</si>
  <si>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</si>
  <si>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</si>
  <si>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</si>
  <si>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</si>
  <si>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</si>
  <si>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</si>
  <si>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</si>
  <si>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</si>
  <si>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</si>
  <si>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</si>
  <si>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</si>
  <si>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</si>
  <si>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</si>
  <si>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</si>
  <si>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</si>
  <si>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</si>
  <si>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</si>
  <si>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</si>
  <si>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</si>
  <si>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</si>
  <si>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</si>
  <si>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</si>
  <si>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</si>
  <si>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</si>
  <si>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</si>
  <si>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</si>
  <si>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</si>
  <si>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</si>
  <si>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</si>
  <si>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</si>
  <si>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</si>
  <si>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</si>
  <si>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</si>
  <si>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</si>
  <si>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</si>
  <si>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</si>
  <si>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</si>
  <si>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</si>
  <si>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</si>
  <si>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</si>
  <si>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</si>
  <si>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</si>
  <si>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</si>
  <si>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</si>
  <si>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</si>
  <si>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</si>
  <si>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</si>
  <si>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</si>
  <si>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</si>
  <si>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</si>
  <si>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</si>
  <si>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</si>
  <si>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</si>
  <si>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</si>
  <si>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</si>
  <si>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</si>
  <si>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</si>
  <si>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</si>
  <si>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</si>
  <si>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</si>
  <si>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</si>
  <si>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</si>
  <si>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</si>
  <si>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</si>
  <si>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</si>
  <si>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</si>
  <si>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</si>
  <si>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</si>
  <si>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</si>
  <si>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</si>
  <si>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</si>
  <si>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</si>
  <si>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</si>
  <si>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</si>
  <si>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</si>
  <si>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</si>
  <si>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</si>
  <si>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</si>
  <si>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</si>
  <si>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</si>
  <si>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</si>
  <si>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</si>
  <si>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</si>
  <si>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</si>
  <si>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</si>
  <si>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</si>
  <si>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</si>
  <si>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</si>
  <si>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</si>
  <si>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</si>
  <si>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</si>
  <si>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</si>
  <si>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</si>
  <si>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</si>
  <si>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</si>
  <si>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</si>
  <si>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</si>
  <si>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</si>
  <si>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</si>
  <si>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</si>
  <si>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</si>
  <si>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</si>
  <si>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</si>
  <si>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</si>
  <si>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</si>
  <si>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</si>
  <si>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</si>
  <si>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</si>
  <si>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</si>
  <si>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</si>
  <si>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</si>
  <si>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</si>
  <si>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</si>
  <si>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</si>
  <si>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</si>
  <si>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</si>
  <si>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</si>
  <si>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</si>
  <si>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</si>
  <si>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</si>
  <si>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</si>
  <si>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</si>
  <si>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</si>
  <si>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</si>
  <si>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</si>
  <si>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</si>
  <si>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</si>
  <si>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</si>
  <si>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</si>
  <si>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</si>
  <si>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</si>
  <si>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</si>
  <si>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</si>
  <si>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</si>
  <si>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</si>
  <si>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</si>
  <si>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</si>
  <si>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</si>
  <si>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</si>
  <si>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</si>
  <si>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</si>
  <si>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</si>
  <si>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</si>
  <si>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</si>
  <si>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</si>
  <si>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</si>
  <si>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</si>
  <si>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</si>
  <si>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</si>
  <si>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</si>
  <si>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</si>
  <si>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</si>
  <si>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</si>
  <si>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</si>
  <si>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</si>
  <si>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</si>
  <si>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</si>
  <si>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</si>
  <si>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</si>
  <si>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</si>
  <si>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</si>
  <si>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</si>
  <si>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</si>
  <si>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</si>
  <si>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</si>
  <si>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</si>
  <si>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</si>
  <si>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</si>
  <si>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</si>
  <si>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</si>
  <si>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</si>
  <si>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</si>
  <si>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</si>
  <si>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</si>
  <si>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</si>
  <si>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</si>
  <si>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</si>
  <si>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</si>
  <si>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</si>
  <si>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</si>
  <si>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</si>
  <si>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</si>
  <si>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</si>
  <si>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</si>
  <si>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</si>
  <si>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</si>
  <si>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</si>
  <si>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</si>
  <si>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</si>
  <si>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</si>
  <si>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</si>
  <si>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</si>
  <si>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</si>
  <si>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</si>
  <si>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</si>
  <si>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</si>
  <si>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</si>
  <si>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</si>
  <si>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</si>
  <si>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</si>
  <si>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</si>
  <si>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</si>
  <si>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</si>
  <si>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</si>
  <si>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</si>
  <si>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</si>
  <si>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</si>
  <si>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</si>
  <si>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</si>
  <si>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</si>
  <si>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</si>
  <si>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</si>
  <si>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</si>
  <si>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</si>
  <si>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</si>
  <si>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</si>
  <si>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</si>
  <si>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</si>
  <si>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</si>
  <si>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</si>
  <si>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</si>
  <si>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</si>
  <si>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</si>
  <si>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</si>
  <si>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</si>
  <si>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</si>
  <si>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</si>
  <si>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</si>
  <si>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</si>
  <si>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</si>
  <si>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</si>
  <si>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</si>
  <si>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</si>
  <si>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</si>
  <si>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</si>
  <si>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</si>
  <si>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</si>
  <si>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</si>
  <si>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</si>
  <si>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</si>
  <si>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</si>
  <si>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</si>
  <si>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</si>
  <si>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</si>
  <si>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</si>
  <si>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</si>
  <si>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</si>
  <si>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</si>
  <si>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</si>
  <si>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</si>
  <si>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</si>
  <si>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</si>
  <si>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</si>
  <si>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</si>
  <si>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</si>
  <si>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</si>
  <si>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</si>
  <si>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</si>
  <si>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</si>
  <si>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</si>
  <si>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</si>
  <si>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</si>
  <si>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</si>
  <si>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</si>
  <si>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</si>
  <si>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</si>
  <si>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</si>
  <si>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</si>
  <si>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</si>
  <si>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</si>
  <si>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</si>
  <si>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</si>
  <si>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</si>
  <si>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</si>
  <si>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</si>
  <si>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</si>
  <si>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</si>
  <si>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</si>
  <si>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</si>
  <si>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</si>
  <si>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</si>
  <si>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</si>
  <si>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</si>
  <si>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</si>
  <si>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</si>
  <si>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</si>
  <si>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</si>
  <si>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</si>
  <si>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</si>
  <si>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</si>
  <si>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</si>
  <si>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</si>
  <si>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</si>
  <si>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</si>
  <si>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</si>
  <si>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</si>
  <si>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</si>
  <si>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</si>
  <si>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</si>
  <si>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</si>
  <si>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</si>
  <si>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</si>
  <si>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</si>
  <si>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</si>
  <si>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</si>
  <si>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</si>
  <si>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</si>
  <si>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</si>
  <si>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</si>
  <si>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</si>
  <si>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</si>
  <si>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</si>
  <si>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</si>
  <si>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</si>
  <si>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</si>
  <si>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</si>
  <si>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</si>
  <si>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</si>
  <si>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</si>
  <si>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</si>
  <si>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</si>
  <si>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</si>
  <si>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</si>
  <si>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</si>
  <si>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</si>
  <si>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</si>
  <si>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</si>
  <si>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</si>
  <si>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</si>
  <si>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</si>
  <si>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</si>
  <si>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</si>
  <si>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</si>
  <si>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</si>
  <si>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</si>
  <si>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</si>
  <si>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</si>
  <si>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</si>
  <si>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</si>
  <si>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</si>
  <si>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</si>
  <si>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</si>
  <si>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</si>
  <si>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</si>
  <si>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</si>
  <si>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</si>
  <si>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</si>
  <si>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</si>
  <si>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</si>
  <si>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</si>
  <si>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</si>
  <si>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</si>
  <si>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</si>
  <si>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</si>
  <si>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</si>
  <si>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</si>
  <si>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</si>
  <si>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</si>
  <si>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</si>
  <si>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</si>
  <si>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</si>
  <si>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</si>
  <si>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</si>
  <si>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</si>
  <si>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</si>
  <si>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</si>
  <si>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</si>
  <si>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</si>
  <si>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</si>
  <si>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</si>
  <si>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</si>
  <si>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</si>
  <si>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</si>
  <si>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</si>
  <si>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</si>
  <si>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</si>
  <si>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</si>
  <si>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</si>
  <si>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</si>
  <si>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</si>
  <si>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</si>
  <si>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</si>
  <si>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</si>
  <si>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</si>
  <si>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</si>
  <si>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</si>
  <si>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</si>
  <si>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</si>
  <si>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</si>
  <si>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</si>
  <si>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</si>
  <si>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</si>
  <si>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</si>
  <si>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</si>
  <si>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</si>
  <si>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</si>
  <si>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</si>
  <si>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</si>
  <si>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</si>
  <si>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</si>
  <si>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</si>
  <si>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</si>
  <si>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</si>
  <si>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</si>
  <si>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</si>
  <si>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</si>
  <si>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</si>
  <si>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</si>
  <si>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</si>
  <si>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</si>
  <si>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</si>
  <si>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</si>
  <si>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</si>
  <si>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</si>
  <si>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</si>
  <si>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</si>
  <si>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</si>
  <si>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</si>
  <si>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</si>
  <si>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</si>
  <si>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</si>
  <si>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</si>
  <si>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</si>
  <si>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</si>
  <si>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</si>
  <si>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</si>
  <si>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</si>
  <si>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</si>
  <si>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</si>
  <si>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</si>
  <si>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</si>
  <si>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</si>
  <si>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</si>
  <si>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</si>
  <si>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</si>
  <si>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</si>
  <si>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</si>
  <si>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</si>
  <si>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</si>
  <si>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</si>
  <si>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</si>
  <si>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</si>
  <si>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</si>
  <si>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</si>
  <si>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</si>
  <si>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</si>
  <si>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</si>
  <si>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</si>
  <si>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</si>
  <si>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</si>
  <si>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</si>
  <si>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</si>
  <si>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</si>
  <si>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</si>
  <si>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</si>
  <si>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</si>
  <si>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</si>
  <si>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</si>
  <si>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</si>
  <si>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</si>
  <si>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</si>
  <si>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</si>
  <si>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</si>
  <si>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</si>
  <si>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</si>
  <si>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</si>
  <si>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</si>
  <si>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</si>
  <si>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</si>
  <si>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</si>
  <si>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</si>
  <si>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</si>
  <si>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</si>
  <si>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</si>
  <si>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</si>
  <si>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</si>
  <si>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</si>
  <si>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</si>
  <si>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</si>
  <si>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</si>
  <si>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</si>
  <si>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</si>
  <si>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</si>
  <si>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</si>
  <si>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</si>
  <si>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</si>
  <si>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</si>
  <si>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</si>
  <si>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</si>
  <si>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</si>
  <si>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</si>
  <si>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</si>
  <si>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</si>
  <si>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</si>
  <si>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</si>
  <si>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</si>
  <si>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</si>
  <si>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</si>
  <si>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</si>
  <si>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</si>
  <si>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</si>
  <si>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</si>
  <si>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</si>
  <si>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</si>
  <si>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</si>
  <si>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</si>
  <si>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</si>
  <si>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</si>
  <si>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</si>
  <si>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</si>
  <si>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</si>
  <si>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</si>
  <si>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</si>
  <si>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</si>
  <si>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</si>
  <si>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</si>
  <si>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</si>
  <si>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</si>
  <si>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</si>
  <si>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</si>
  <si>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</si>
  <si>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</si>
  <si>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</si>
  <si>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</si>
  <si>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</si>
  <si>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</si>
  <si>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</si>
  <si>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</si>
  <si>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</si>
  <si>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</si>
  <si>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</si>
  <si>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</si>
  <si>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</si>
  <si>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</si>
  <si>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</si>
  <si>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</si>
  <si>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</si>
  <si>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</si>
  <si>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</si>
  <si>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</si>
  <si>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</si>
  <si>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</si>
  <si>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</si>
  <si>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</si>
  <si>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</si>
  <si>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</si>
  <si>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</si>
  <si>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</si>
  <si>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</si>
  <si>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</si>
  <si>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</si>
  <si>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</si>
  <si>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</si>
  <si>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</si>
  <si>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</si>
  <si>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</si>
  <si>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</si>
  <si>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</si>
  <si>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</si>
  <si>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</si>
  <si>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</si>
  <si>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</si>
  <si>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</si>
  <si>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</si>
  <si>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</si>
  <si>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</si>
  <si>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</si>
  <si>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</si>
  <si>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</si>
  <si>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</si>
  <si>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</si>
  <si>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</si>
  <si>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</si>
  <si>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</si>
  <si>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</si>
  <si>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</si>
  <si>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</si>
  <si>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</si>
  <si>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</si>
  <si>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</si>
  <si>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</si>
  <si>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</si>
  <si>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</si>
  <si>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</si>
  <si>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</si>
  <si>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</si>
  <si>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</si>
  <si>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</si>
  <si>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</si>
  <si>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</si>
  <si>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</si>
  <si>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</si>
  <si>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</si>
  <si>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</si>
  <si>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</si>
  <si>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</si>
  <si>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</si>
  <si>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</si>
  <si>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</si>
  <si>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</si>
  <si>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</si>
  <si>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</si>
  <si>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</si>
  <si>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</si>
  <si>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</si>
  <si>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</si>
  <si>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</si>
  <si>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</si>
  <si>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</si>
  <si>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</si>
  <si>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</si>
  <si>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</si>
  <si>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</si>
  <si>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</si>
  <si>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</si>
  <si>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</si>
  <si>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</si>
  <si>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</si>
  <si>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</si>
  <si>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</si>
  <si>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</si>
  <si>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</si>
  <si>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</si>
  <si>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</si>
  <si>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</si>
  <si>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</si>
  <si>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</si>
  <si>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</si>
  <si>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</si>
  <si>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</si>
  <si>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</si>
  <si>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</si>
  <si>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</si>
  <si>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</si>
  <si>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</si>
  <si>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</si>
  <si>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</si>
  <si>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</si>
  <si>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</si>
  <si>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</si>
  <si>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</si>
  <si>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</si>
  <si>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</si>
  <si>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</si>
  <si>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</si>
  <si>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</si>
  <si>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</si>
  <si>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</si>
  <si>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</si>
  <si>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</si>
  <si>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</si>
  <si>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</si>
  <si>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</si>
  <si>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</si>
  <si>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</si>
  <si>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</si>
  <si>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</si>
  <si>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</si>
  <si>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</si>
  <si>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</si>
  <si>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</si>
  <si>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</si>
  <si>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</si>
  <si>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</si>
  <si>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</si>
  <si>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</si>
  <si>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</si>
  <si>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</si>
  <si>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</si>
  <si>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</si>
  <si>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</si>
  <si>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</si>
  <si>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</si>
  <si>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</si>
  <si>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</si>
  <si>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</si>
  <si>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</si>
  <si>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</si>
  <si>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</si>
  <si>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</si>
  <si>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</si>
  <si>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</si>
  <si>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</si>
  <si>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</si>
  <si>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</si>
  <si>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</si>
  <si>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</si>
  <si>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</si>
  <si>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</si>
  <si>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</si>
  <si>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</si>
  <si>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</si>
  <si>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</si>
  <si>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</si>
  <si>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</si>
  <si>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</si>
  <si>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</si>
  <si>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</si>
  <si>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</si>
  <si>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</si>
  <si>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</si>
  <si>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</si>
  <si>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</si>
  <si>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</si>
  <si>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</si>
  <si>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</si>
  <si>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</si>
  <si>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</si>
  <si>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</si>
  <si>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</si>
  <si>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</si>
  <si>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</si>
  <si>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</si>
  <si>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</si>
  <si>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</si>
  <si>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</si>
  <si>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</si>
  <si>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</si>
  <si>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</si>
  <si>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</si>
  <si>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</si>
  <si>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</si>
  <si>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</si>
  <si>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</si>
  <si>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</si>
  <si>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</si>
  <si>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</si>
  <si>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</si>
  <si>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</si>
  <si>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</si>
  <si>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</si>
  <si>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</si>
  <si>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</si>
  <si>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</si>
  <si>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</si>
  <si>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</si>
  <si>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</si>
  <si>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</si>
  <si>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</si>
  <si>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</si>
  <si>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</si>
  <si>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</si>
  <si>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</si>
  <si>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</si>
  <si>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</si>
  <si>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</si>
  <si>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</si>
  <si>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</si>
  <si>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</si>
  <si>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</si>
  <si>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</si>
  <si>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</si>
  <si>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</si>
  <si>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</si>
  <si>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</si>
  <si>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</si>
  <si>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</si>
  <si>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</si>
  <si>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</si>
  <si>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</si>
  <si>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</si>
  <si>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</si>
  <si>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</si>
  <si>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</si>
  <si>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</si>
  <si>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</si>
  <si>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</si>
  <si>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</si>
  <si>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</si>
  <si>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</si>
  <si>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</si>
  <si>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</si>
  <si>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</si>
  <si>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</si>
  <si>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</si>
  <si>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</si>
  <si>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</si>
  <si>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</si>
  <si>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</si>
  <si>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</si>
  <si>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</si>
  <si>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</si>
  <si>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</si>
  <si>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</si>
  <si>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</si>
  <si>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</si>
  <si>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</si>
  <si>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</si>
  <si>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</si>
  <si>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</si>
  <si>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</si>
  <si>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</si>
  <si>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</si>
  <si>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</si>
  <si>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</si>
  <si>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</si>
  <si>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</si>
  <si>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</si>
  <si>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</si>
  <si>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</si>
  <si>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</si>
  <si>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</si>
  <si>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</si>
  <si>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</si>
  <si>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</si>
  <si>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</si>
  <si>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</si>
  <si>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</si>
  <si>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</si>
  <si>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</si>
  <si>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</si>
  <si>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</si>
  <si>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</si>
  <si>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</si>
  <si>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</si>
  <si>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</si>
  <si>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</si>
  <si>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</si>
  <si>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</si>
  <si>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</si>
  <si>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</si>
  <si>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</si>
  <si>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</si>
  <si>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</si>
  <si>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</si>
  <si>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</si>
  <si>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</si>
  <si>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</si>
  <si>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</si>
  <si>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</si>
  <si>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</si>
  <si>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</si>
  <si>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</si>
  <si>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</si>
  <si>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</si>
  <si>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</si>
  <si>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</si>
  <si>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</si>
  <si>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</si>
  <si>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</si>
  <si>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</si>
  <si>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</si>
  <si>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</si>
  <si>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</si>
  <si>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</si>
  <si>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</si>
  <si>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</si>
  <si>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</si>
  <si>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</si>
  <si>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</si>
  <si>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</si>
  <si>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</si>
  <si>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</si>
  <si>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</si>
  <si>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</si>
  <si>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</si>
  <si>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</si>
  <si>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</si>
  <si>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</si>
  <si>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</si>
  <si>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</si>
  <si>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</si>
  <si>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</si>
  <si>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</si>
  <si>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</si>
  <si>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</si>
  <si>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</si>
  <si>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</si>
  <si>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</si>
  <si>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</si>
  <si>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</si>
  <si>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</si>
  <si>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</si>
  <si>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</si>
  <si>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</si>
  <si>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</si>
  <si>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</si>
  <si>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</si>
  <si>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</si>
  <si>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</si>
  <si>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</si>
  <si>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</si>
  <si>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</si>
  <si>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</si>
  <si>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</si>
  <si>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</si>
  <si>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</si>
  <si>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</si>
  <si>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</si>
  <si>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</si>
  <si>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</si>
  <si>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</si>
  <si>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</si>
  <si>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</si>
  <si>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</si>
  <si>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</si>
  <si>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</si>
  <si>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</si>
  <si>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</si>
  <si>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</si>
  <si>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</si>
  <si>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</si>
  <si>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</si>
  <si>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</si>
  <si>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</si>
  <si>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</si>
  <si>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</si>
  <si>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</si>
  <si>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</si>
  <si>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</si>
  <si>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</si>
  <si>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</si>
  <si>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</si>
  <si>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</si>
  <si>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</si>
  <si>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</si>
  <si>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</si>
  <si>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</si>
  <si>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</si>
  <si>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</si>
  <si>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</si>
  <si>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</si>
  <si>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</si>
  <si>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</si>
  <si>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</si>
  <si>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</si>
  <si>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</si>
  <si>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</si>
  <si>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</si>
  <si>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</si>
  <si>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</si>
  <si>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</si>
  <si>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</si>
  <si>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</si>
  <si>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</si>
  <si>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</si>
  <si>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</si>
  <si>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</si>
  <si>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</si>
  <si>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</si>
  <si>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</si>
  <si>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</si>
  <si>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</si>
  <si>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</si>
  <si>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</si>
  <si>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</si>
  <si>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</si>
  <si>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</si>
  <si>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</si>
  <si>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</si>
  <si>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</si>
  <si>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</si>
  <si>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</si>
  <si>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</si>
  <si>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</si>
  <si>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</si>
  <si>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</si>
  <si>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</si>
  <si>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</si>
  <si>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</si>
  <si>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</si>
  <si>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</si>
  <si>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</si>
  <si>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</si>
  <si>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</si>
  <si>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</si>
  <si>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</si>
  <si>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</si>
  <si>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</si>
  <si>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</si>
  <si>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</si>
  <si>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</si>
  <si>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</si>
  <si>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</si>
  <si>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</si>
  <si>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</si>
  <si>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</si>
  <si>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</si>
  <si>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</si>
  <si>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</si>
  <si>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</si>
  <si>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</si>
  <si>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</si>
  <si>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</si>
  <si>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</si>
  <si>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</si>
  <si>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</si>
  <si>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</si>
  <si>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</si>
  <si>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</si>
  <si>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</si>
  <si>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</si>
  <si>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</si>
  <si>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</si>
  <si>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</si>
  <si>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</si>
  <si>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</si>
  <si>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</si>
  <si>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</si>
  <si>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</si>
  <si>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</si>
  <si>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</si>
  <si>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</si>
  <si>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</si>
  <si>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</si>
  <si>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</si>
  <si>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</si>
  <si>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</si>
  <si>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</si>
  <si>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</si>
  <si>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</si>
  <si>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</si>
  <si>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</si>
  <si>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</si>
  <si>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</si>
  <si>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</si>
  <si>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</si>
  <si>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</si>
  <si>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</si>
  <si>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</si>
  <si>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</si>
  <si>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</si>
  <si>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</si>
  <si>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</si>
  <si>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</si>
  <si>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</si>
  <si>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</si>
  <si>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</si>
  <si>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</si>
  <si>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</si>
  <si>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</si>
  <si>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</si>
  <si>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</si>
  <si>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</si>
  <si>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</si>
  <si>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</si>
  <si>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</si>
  <si>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</si>
  <si>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</si>
  <si>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</si>
  <si>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</si>
  <si>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</si>
  <si>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</si>
  <si>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</si>
  <si>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</si>
  <si>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</si>
  <si>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</si>
  <si>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</si>
  <si>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</si>
  <si>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</si>
  <si>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</si>
  <si>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</si>
  <si>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</si>
  <si>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</si>
  <si>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</si>
  <si>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</si>
  <si>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</si>
  <si>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</si>
  <si>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</si>
  <si>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</si>
  <si>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</si>
  <si>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</si>
  <si>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</si>
  <si>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</si>
  <si>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</si>
  <si>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</si>
  <si>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</si>
  <si>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</si>
  <si>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</si>
  <si>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</si>
  <si>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</si>
  <si>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</si>
  <si>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</si>
  <si>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</si>
  <si>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</si>
  <si>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</si>
  <si>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</si>
  <si>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</si>
  <si>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</si>
  <si>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</si>
  <si>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</si>
  <si>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</si>
  <si>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</si>
  <si>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</si>
  <si>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</si>
  <si>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</si>
  <si>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</si>
  <si>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</si>
  <si>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</si>
  <si>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</si>
  <si>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</si>
  <si>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</si>
  <si>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</si>
  <si>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</si>
  <si>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</si>
  <si>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</si>
  <si>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</si>
  <si>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</si>
  <si>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</si>
  <si>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</si>
  <si>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</si>
  <si>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</si>
  <si>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</si>
  <si>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</si>
  <si>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</si>
  <si>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</si>
  <si>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</si>
  <si>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</si>
  <si>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</si>
  <si>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</si>
  <si>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</si>
  <si>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</si>
  <si>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</si>
  <si>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</si>
  <si>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</si>
  <si>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</si>
  <si>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</si>
  <si>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</si>
  <si>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</si>
  <si>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</si>
  <si>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</si>
  <si>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</si>
  <si>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</si>
  <si>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</si>
  <si>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</si>
  <si>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</si>
  <si>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</si>
  <si>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</si>
  <si>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</si>
  <si>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</si>
  <si>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</si>
  <si>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</si>
  <si>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</si>
  <si>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</si>
  <si>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</si>
  <si>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</si>
  <si>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</si>
  <si>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</si>
  <si>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</si>
  <si>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</si>
  <si>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</si>
  <si>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</si>
  <si>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</si>
  <si>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</si>
  <si>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</si>
  <si>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</si>
  <si>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</si>
  <si>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</si>
  <si>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</si>
  <si>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</si>
  <si>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</si>
  <si>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</si>
  <si>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</si>
  <si>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</si>
  <si>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</si>
  <si>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</si>
  <si>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</si>
  <si>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</si>
  <si>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</si>
  <si>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</si>
  <si>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</si>
  <si>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</si>
  <si>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</si>
  <si>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</si>
  <si>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</si>
  <si>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</si>
  <si>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</si>
  <si>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</si>
  <si>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</si>
  <si>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</si>
  <si>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</si>
  <si>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</si>
  <si>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</si>
  <si>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</si>
  <si>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</si>
  <si>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</si>
  <si>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</si>
  <si>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</si>
  <si>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</si>
  <si>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</si>
  <si>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</si>
  <si>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</si>
  <si>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</si>
  <si>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</si>
  <si>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</si>
  <si>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</si>
  <si>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</si>
  <si>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</si>
  <si>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</si>
  <si>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</si>
  <si>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</si>
  <si>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</si>
  <si>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</si>
  <si>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</si>
  <si>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</si>
  <si>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</si>
  <si>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</si>
  <si>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</si>
  <si>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</si>
  <si>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</si>
  <si>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</si>
  <si>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</si>
  <si>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</si>
  <si>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</si>
  <si>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</si>
  <si>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</si>
  <si>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</si>
  <si>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</si>
  <si>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</si>
  <si>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</si>
  <si>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</si>
  <si>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</si>
  <si>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</si>
  <si>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</si>
  <si>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</si>
  <si>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</si>
  <si>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</si>
  <si>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</si>
  <si>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</si>
  <si>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</si>
  <si>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</si>
  <si>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</si>
  <si>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</si>
  <si>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</si>
  <si>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</si>
  <si>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</si>
  <si>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</si>
  <si>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</si>
  <si>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</si>
  <si>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</si>
  <si>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</si>
  <si>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</si>
  <si>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</si>
  <si>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</si>
  <si>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</si>
  <si>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</si>
  <si>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</si>
  <si>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</si>
  <si>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</si>
  <si>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</si>
  <si>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</si>
  <si>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</si>
  <si>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</si>
  <si>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</si>
  <si>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</si>
  <si>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</si>
  <si>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</si>
  <si>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</si>
  <si>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</si>
  <si>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</si>
  <si>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</si>
  <si>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</si>
  <si>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</si>
  <si>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</si>
  <si>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</si>
  <si>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</si>
  <si>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</si>
  <si>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</si>
  <si>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</si>
  <si>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</si>
  <si>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</si>
  <si>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</si>
  <si>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</si>
  <si>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</si>
  <si>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</si>
  <si>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</si>
  <si>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</si>
  <si>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</si>
  <si>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</si>
  <si>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</si>
  <si>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</si>
  <si>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</si>
  <si>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</si>
  <si>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</si>
  <si>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</si>
  <si>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</si>
  <si>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</si>
  <si>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</si>
  <si>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</si>
  <si>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</si>
  <si>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</si>
  <si>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</si>
  <si>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</si>
  <si>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</si>
  <si>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</si>
  <si>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</si>
  <si>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</si>
  <si>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</si>
  <si>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</si>
  <si>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</si>
  <si>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</si>
  <si>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</si>
  <si>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</si>
  <si>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</si>
  <si>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</si>
  <si>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</si>
  <si>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</si>
  <si>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</si>
  <si>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</si>
  <si>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</si>
  <si>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</si>
  <si>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</si>
  <si>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</si>
  <si>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</si>
  <si>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</si>
  <si>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</si>
  <si>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</si>
  <si>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</si>
  <si>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</si>
  <si>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</si>
  <si>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</si>
  <si>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</si>
  <si>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</si>
  <si>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</si>
  <si>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</si>
  <si>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</si>
  <si>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</si>
  <si>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</si>
  <si>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</si>
  <si>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</si>
  <si>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</si>
  <si>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</si>
  <si>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</si>
  <si>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</si>
  <si>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</si>
  <si>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</si>
  <si>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</si>
  <si>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</si>
  <si>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</si>
  <si>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</si>
  <si>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</si>
  <si>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</si>
  <si>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</si>
  <si>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</si>
  <si>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</si>
  <si>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</si>
  <si>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</si>
  <si>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</si>
  <si>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</si>
  <si>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</si>
  <si>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</si>
  <si>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</si>
  <si>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</si>
  <si>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</si>
  <si>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</si>
  <si>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</si>
  <si>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</si>
  <si>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</si>
  <si>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</si>
  <si>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</si>
  <si>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</si>
  <si>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</si>
  <si>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</si>
  <si>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</si>
  <si>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</si>
  <si>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</si>
  <si>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</si>
  <si>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</si>
  <si>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</si>
  <si>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</si>
  <si>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</si>
  <si>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</si>
  <si>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</si>
  <si>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</si>
  <si>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</si>
  <si>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</si>
  <si>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</si>
  <si>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</si>
  <si>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</si>
  <si>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</si>
  <si>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</si>
  <si>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</si>
  <si>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</si>
  <si>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</si>
  <si>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</si>
  <si>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</si>
  <si>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</si>
  <si>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</si>
  <si>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</si>
  <si>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</si>
  <si>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</si>
  <si>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</si>
  <si>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</si>
  <si>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</si>
  <si>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</si>
  <si>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</si>
  <si>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</si>
  <si>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</si>
  <si>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</si>
  <si>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</si>
  <si>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</si>
  <si>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</si>
  <si>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</si>
  <si>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</si>
  <si>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</si>
  <si>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</si>
  <si>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</si>
  <si>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</si>
  <si>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</si>
  <si>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</si>
  <si>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</si>
  <si>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</si>
  <si>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</si>
  <si>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</si>
  <si>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</si>
  <si>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</si>
  <si>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</si>
  <si>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</si>
  <si>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</si>
  <si>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</si>
  <si>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</si>
  <si>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</si>
  <si>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</si>
  <si>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</si>
  <si>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</si>
  <si>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</si>
  <si>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</si>
  <si>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</si>
  <si>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</si>
  <si>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</si>
  <si>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</si>
  <si>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</si>
  <si>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</si>
  <si>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</si>
  <si>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</si>
  <si>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</si>
  <si>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</si>
  <si>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</si>
  <si>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</si>
  <si>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</si>
  <si>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</si>
  <si>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</si>
  <si>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</si>
  <si>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</si>
  <si>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</si>
  <si>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</si>
  <si>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</si>
  <si>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</si>
  <si>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</si>
  <si>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</si>
  <si>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</si>
  <si>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</si>
  <si>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</si>
  <si>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</si>
  <si>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</si>
  <si>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</si>
  <si>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</si>
  <si>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</si>
  <si>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</si>
  <si>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</si>
  <si>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</si>
  <si>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</si>
  <si>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</si>
  <si>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</si>
  <si>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</si>
  <si>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</si>
  <si>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</si>
  <si>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</si>
  <si>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</si>
  <si>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</si>
  <si>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</si>
  <si>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</si>
  <si>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</si>
  <si>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</si>
  <si>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</si>
  <si>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</si>
  <si>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</si>
  <si>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</si>
  <si>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</si>
  <si>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</si>
  <si>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</si>
  <si>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</si>
  <si>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</si>
  <si>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</si>
  <si>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</si>
  <si>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</si>
  <si>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</si>
  <si>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</si>
  <si>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</si>
  <si>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</si>
  <si>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</si>
  <si>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</si>
  <si>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</si>
  <si>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</si>
  <si>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</si>
  <si>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</si>
  <si>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</si>
  <si>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</si>
  <si>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</si>
  <si>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</si>
  <si>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</si>
  <si>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</si>
  <si>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</si>
  <si>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</si>
  <si>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</si>
  <si>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</si>
  <si>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</si>
  <si>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</si>
  <si>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</si>
  <si>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</si>
  <si>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</si>
  <si>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</si>
  <si>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</si>
  <si>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</si>
  <si>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</si>
  <si>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</si>
  <si>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</si>
  <si>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</si>
  <si>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</si>
  <si>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</si>
  <si>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</si>
  <si>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</si>
  <si>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</si>
  <si>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</si>
  <si>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</si>
  <si>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</si>
  <si>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</si>
  <si>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</si>
  <si>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</si>
  <si>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</si>
  <si>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</si>
  <si>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</si>
  <si>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</si>
  <si>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</si>
  <si>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</si>
  <si>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</si>
  <si>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</si>
  <si>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</si>
  <si>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</si>
  <si>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</si>
  <si>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</si>
  <si>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</si>
  <si>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</si>
  <si>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</si>
  <si>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</si>
  <si>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</si>
  <si>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</si>
  <si>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</si>
  <si>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</si>
  <si>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</si>
  <si>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</si>
  <si>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</si>
  <si>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</si>
  <si>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</si>
  <si>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</si>
  <si>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</si>
  <si>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</si>
  <si>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</si>
  <si>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</si>
  <si>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</si>
  <si>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</si>
  <si>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</si>
  <si>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</si>
  <si>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</si>
  <si>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</si>
  <si>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</si>
  <si>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</si>
  <si>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</si>
  <si>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</si>
  <si>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</si>
  <si>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</si>
  <si>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</si>
  <si>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</si>
  <si>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</si>
  <si>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</si>
  <si>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</si>
  <si>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</si>
  <si>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</si>
  <si>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</si>
  <si>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</si>
  <si>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</si>
  <si>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</si>
  <si>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</si>
  <si>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</si>
  <si>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</si>
  <si>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</si>
  <si>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</si>
  <si>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</si>
  <si>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</si>
  <si>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</si>
  <si>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</si>
  <si>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</si>
  <si>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</si>
  <si>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</si>
  <si>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</si>
  <si>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</si>
  <si>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</si>
  <si>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</si>
  <si>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</si>
  <si>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</si>
  <si>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</si>
  <si>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</si>
  <si>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</si>
  <si>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</si>
  <si>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</si>
  <si>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</si>
  <si>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</si>
  <si>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</si>
  <si>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</si>
  <si>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</si>
  <si>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</si>
  <si>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</si>
  <si>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</si>
  <si>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</si>
  <si>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</si>
  <si>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</si>
  <si>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</si>
  <si>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</si>
  <si>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</si>
  <si>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</si>
  <si>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</si>
  <si>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</si>
  <si>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</si>
  <si>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</si>
  <si>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</si>
  <si>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</si>
  <si>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</si>
  <si>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</si>
  <si>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</si>
  <si>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</si>
  <si>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</si>
  <si>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</si>
  <si>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</si>
  <si>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</si>
  <si>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</si>
  <si>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</si>
  <si>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</si>
  <si>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</si>
  <si>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</si>
  <si>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</si>
  <si>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</si>
  <si>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</si>
  <si>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</si>
  <si>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</si>
  <si>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</si>
  <si>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</si>
  <si>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</si>
  <si>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</si>
  <si>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</si>
  <si>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</si>
  <si>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</si>
  <si>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</si>
  <si>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</si>
  <si>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</si>
  <si>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</si>
  <si>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</si>
  <si>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</si>
  <si>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</si>
  <si>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</si>
  <si>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</si>
  <si>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</si>
  <si>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</si>
  <si>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</si>
  <si>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</si>
  <si>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</si>
  <si>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</si>
  <si>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</si>
  <si>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</si>
  <si>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</si>
  <si>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</si>
  <si>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</si>
  <si>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</si>
  <si>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</si>
  <si>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</si>
  <si>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</si>
  <si>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</si>
  <si>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</si>
  <si>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</si>
  <si>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</si>
  <si>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</si>
  <si>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</si>
  <si>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</si>
  <si>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</si>
  <si>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</si>
  <si>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</si>
  <si>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</si>
  <si>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</si>
  <si>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</si>
  <si>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</si>
  <si>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</si>
  <si>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</si>
  <si>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</si>
  <si>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</si>
  <si>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</si>
  <si>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</si>
  <si>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</si>
  <si>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</si>
  <si>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</si>
  <si>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</si>
  <si>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</si>
  <si>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</si>
  <si>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</si>
  <si>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</si>
  <si>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</si>
  <si>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</si>
  <si>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</si>
  <si>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</si>
  <si>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</si>
  <si>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</si>
  <si>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</si>
  <si>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</si>
  <si>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</si>
  <si>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</si>
  <si>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</si>
  <si>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</si>
  <si>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</si>
  <si>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</si>
  <si>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</si>
  <si>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</si>
  <si>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</si>
  <si>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</si>
  <si>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</si>
  <si>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</si>
  <si>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</si>
  <si>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</si>
  <si>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</si>
  <si>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</si>
  <si>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</si>
  <si>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</si>
  <si>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</si>
  <si>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</si>
  <si>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</si>
  <si>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</si>
  <si>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</si>
  <si>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</si>
  <si>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</si>
  <si>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</si>
  <si>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</si>
  <si>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</si>
  <si>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</si>
  <si>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</si>
  <si>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</si>
  <si>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</si>
  <si>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</si>
  <si>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</si>
  <si>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</si>
  <si>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</si>
  <si>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</si>
  <si>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</si>
  <si>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</si>
  <si>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</si>
  <si>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</si>
  <si>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</si>
  <si>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</si>
  <si>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</si>
  <si>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</si>
  <si>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</si>
  <si>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</si>
  <si>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</si>
  <si>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</si>
  <si>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</si>
  <si>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</si>
  <si>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</si>
  <si>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</si>
  <si>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</si>
  <si>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</si>
  <si>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</si>
  <si>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</si>
  <si>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</si>
  <si>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</si>
  <si>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</si>
  <si>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</si>
  <si>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</si>
  <si>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</si>
  <si>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</si>
  <si>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</si>
  <si>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</si>
  <si>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</si>
  <si>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</si>
  <si>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</si>
  <si>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</si>
  <si>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</si>
  <si>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</si>
  <si>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</si>
  <si>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</si>
  <si>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</si>
  <si>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</si>
  <si>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</si>
  <si>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</si>
  <si>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</si>
  <si>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</si>
  <si>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</si>
  <si>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</si>
  <si>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</si>
  <si>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</si>
  <si>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</si>
  <si>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</si>
  <si>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</si>
  <si>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</si>
  <si>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</si>
  <si>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</si>
  <si>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</si>
  <si>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</si>
  <si>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</si>
  <si>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</si>
  <si>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</si>
  <si>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</si>
  <si>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</si>
  <si>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</si>
  <si>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</si>
  <si>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</si>
  <si>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</si>
  <si>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</si>
  <si>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</si>
  <si>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</si>
  <si>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</si>
  <si>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</si>
  <si>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</si>
  <si>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</si>
  <si>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</si>
  <si>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</si>
  <si>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</si>
  <si>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</si>
  <si>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</si>
  <si>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</si>
  <si>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</si>
  <si>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</si>
  <si>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</si>
  <si>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</si>
  <si>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</si>
  <si>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</si>
  <si>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</si>
  <si>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</si>
  <si>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</si>
  <si>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</si>
  <si>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</si>
  <si>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</si>
  <si>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</si>
  <si>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</si>
  <si>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</si>
  <si>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</si>
  <si>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</si>
  <si>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</si>
  <si>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</si>
  <si>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</si>
  <si>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</si>
  <si>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</si>
  <si>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</si>
  <si>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</si>
  <si>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</si>
  <si>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</si>
  <si>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</si>
  <si>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</si>
  <si>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</si>
  <si>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</si>
  <si>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</si>
  <si>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</si>
  <si>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</si>
  <si>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</si>
  <si>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</si>
  <si>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</si>
  <si>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</si>
  <si>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</si>
  <si>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</si>
  <si>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</si>
  <si>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</si>
  <si>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</si>
  <si>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</si>
  <si>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</si>
  <si>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</si>
  <si>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</si>
  <si>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</si>
  <si>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</si>
  <si>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</si>
  <si>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</si>
  <si>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</si>
  <si>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</si>
  <si>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</si>
  <si>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</si>
  <si>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</si>
  <si>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</si>
  <si>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</si>
  <si>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</si>
  <si>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</si>
  <si>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</si>
  <si>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</si>
  <si>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</si>
  <si>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</si>
  <si>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</si>
  <si>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</si>
  <si>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</si>
  <si>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</si>
  <si>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</si>
  <si>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</si>
  <si>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</si>
  <si>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</si>
  <si>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</si>
  <si>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</si>
  <si>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</si>
  <si>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</si>
  <si>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</si>
  <si>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</si>
  <si>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</si>
  <si>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</si>
  <si>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</si>
  <si>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</si>
  <si>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</si>
  <si>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</si>
  <si>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</si>
  <si>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</si>
  <si>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</si>
  <si>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</si>
  <si>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</si>
  <si>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</si>
  <si>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</si>
  <si>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</si>
  <si>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</si>
  <si>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</si>
  <si>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</si>
  <si>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</si>
  <si>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</si>
  <si>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</si>
  <si>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</si>
  <si>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</si>
  <si>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</si>
  <si>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</si>
  <si>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</si>
  <si>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</si>
  <si>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</si>
  <si>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</si>
  <si>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</si>
  <si>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</si>
  <si>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</si>
  <si>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</si>
  <si>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</si>
  <si>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</si>
  <si>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</si>
  <si>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</si>
  <si>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</si>
  <si>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</si>
  <si>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</si>
  <si>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</si>
  <si>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</si>
  <si>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</si>
  <si>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</si>
  <si>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</si>
  <si>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</si>
  <si>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</si>
  <si>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</si>
  <si>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</si>
  <si>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</si>
  <si>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</si>
  <si>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</si>
  <si>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</si>
  <si>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</si>
  <si>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</si>
  <si>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</si>
  <si>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</si>
  <si>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</si>
  <si>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</si>
  <si>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</si>
  <si>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</si>
  <si>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</si>
  <si>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</si>
  <si>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</si>
  <si>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</si>
  <si>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</si>
  <si>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</si>
  <si>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</si>
  <si>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</si>
  <si>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</si>
  <si>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</si>
  <si>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</si>
  <si>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</si>
  <si>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</si>
  <si>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</si>
  <si>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</si>
  <si>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</si>
  <si>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</si>
  <si>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</si>
  <si>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</si>
  <si>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</si>
  <si>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</si>
  <si>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</si>
  <si>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</si>
  <si>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</si>
  <si>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</si>
  <si>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</si>
  <si>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</si>
  <si>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</si>
  <si>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</si>
  <si>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</si>
  <si>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</si>
  <si>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</si>
  <si>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</si>
  <si>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</si>
  <si>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</si>
  <si>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</si>
  <si>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</si>
  <si>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</si>
  <si>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</si>
  <si>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</si>
  <si>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</si>
  <si>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</si>
  <si>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</si>
  <si>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</si>
  <si>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</si>
  <si>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</si>
  <si>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</si>
  <si>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</si>
  <si>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</si>
  <si>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</si>
  <si>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</si>
  <si>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</si>
  <si>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</si>
  <si>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</si>
  <si>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</si>
  <si>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</si>
  <si>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</si>
  <si>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</si>
  <si>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</si>
  <si>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</si>
  <si>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</si>
  <si>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</si>
  <si>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</si>
  <si>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</si>
  <si>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</si>
  <si>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</si>
  <si>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</si>
  <si>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</si>
  <si>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</si>
  <si>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</si>
  <si>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</si>
  <si>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</si>
  <si>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</si>
  <si>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</si>
  <si>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</si>
  <si>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</si>
  <si>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</si>
  <si>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</si>
  <si>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</si>
  <si>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</si>
  <si>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</si>
  <si>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</si>
  <si>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</si>
  <si>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</si>
  <si>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</si>
  <si>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</si>
  <si>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</si>
  <si>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</si>
  <si>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</si>
  <si>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</si>
  <si>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</si>
  <si>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</si>
  <si>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</si>
  <si>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</si>
  <si>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</si>
  <si>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</si>
  <si>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</si>
  <si>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</si>
  <si>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</si>
  <si>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</si>
  <si>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</si>
  <si>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</si>
  <si>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</si>
  <si>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</si>
  <si>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</si>
  <si>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</si>
  <si>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</si>
  <si>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</si>
  <si>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</si>
  <si>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</si>
  <si>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</si>
  <si>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</si>
  <si>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</si>
  <si>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</si>
  <si>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</si>
  <si>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</si>
  <si>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</si>
  <si>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</si>
  <si>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</si>
  <si>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</si>
  <si>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</si>
  <si>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</si>
  <si>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</si>
  <si>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</si>
  <si>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</si>
  <si>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</si>
  <si>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</si>
  <si>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</si>
  <si>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</si>
  <si>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</si>
  <si>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</si>
  <si>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</si>
  <si>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</si>
  <si>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</si>
  <si>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</si>
  <si>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</si>
  <si>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</si>
  <si>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</si>
  <si>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</si>
  <si>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</si>
  <si>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</si>
  <si>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</si>
  <si>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</si>
  <si>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</si>
  <si>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</si>
  <si>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</si>
  <si>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</si>
  <si>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</si>
  <si>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</si>
  <si>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</si>
  <si>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</si>
  <si>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</si>
  <si>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</si>
  <si>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</si>
  <si>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</si>
  <si>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</si>
  <si>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</si>
  <si>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</si>
  <si>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</si>
  <si>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</si>
  <si>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</si>
  <si>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</si>
  <si>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</si>
  <si>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</si>
  <si>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</si>
  <si>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</si>
  <si>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</si>
  <si>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</si>
  <si>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</si>
  <si>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</si>
  <si>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</si>
  <si>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</si>
  <si>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</si>
  <si>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</si>
  <si>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</si>
  <si>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</si>
  <si>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</si>
  <si>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</si>
  <si>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</si>
  <si>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</si>
  <si>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</si>
  <si>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</si>
  <si>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</si>
  <si>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</si>
  <si>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</si>
  <si>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</si>
  <si>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</si>
  <si>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</si>
  <si>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</si>
  <si>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</si>
  <si>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</si>
  <si>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</si>
  <si>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</si>
  <si>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</si>
  <si>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</si>
  <si>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</si>
  <si>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</si>
  <si>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</si>
  <si>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</si>
  <si>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</si>
  <si>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</si>
  <si>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</si>
  <si>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</si>
  <si>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</si>
  <si>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</si>
  <si>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</si>
  <si>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</si>
  <si>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</si>
  <si>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</si>
  <si>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</si>
  <si>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</si>
  <si>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</si>
  <si>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</si>
  <si>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</si>
  <si>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</si>
  <si>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</si>
  <si>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</si>
  <si>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</si>
  <si>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</si>
  <si>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</si>
  <si>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</si>
  <si>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</si>
  <si>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</si>
  <si>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</si>
  <si>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</si>
  <si>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</si>
  <si>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</si>
  <si>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</si>
  <si>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</si>
  <si>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</si>
  <si>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</si>
  <si>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</si>
  <si>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</si>
  <si>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</si>
  <si>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</si>
  <si>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</si>
  <si>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</si>
  <si>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</si>
  <si>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</si>
  <si>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</si>
  <si>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</si>
  <si>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</si>
  <si>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</si>
  <si>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</si>
  <si>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</si>
  <si>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</si>
  <si>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</si>
  <si>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</si>
  <si>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</si>
  <si>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</si>
  <si>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</si>
  <si>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</si>
  <si>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</si>
  <si>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</si>
  <si>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</si>
  <si>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</si>
  <si>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</si>
  <si>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</si>
  <si>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</si>
  <si>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</si>
  <si>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</si>
  <si>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</si>
  <si>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</si>
  <si>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</si>
  <si>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</si>
  <si>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</si>
  <si>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</si>
  <si>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</si>
  <si>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</si>
  <si>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</si>
  <si>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</si>
  <si>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</si>
  <si>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</si>
  <si>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</si>
  <si>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</si>
  <si>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</si>
  <si>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</si>
  <si>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</si>
  <si>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</si>
  <si>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</si>
  <si>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</si>
  <si>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</si>
  <si>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</si>
  <si>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</si>
  <si>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</si>
  <si>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</si>
  <si>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</si>
  <si>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</si>
  <si>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</si>
  <si>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</si>
  <si>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</si>
  <si>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</si>
  <si>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</si>
  <si>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</si>
  <si>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</si>
  <si>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</si>
  <si>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</si>
  <si>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</si>
  <si>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</si>
  <si>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</si>
  <si>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</si>
  <si>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</si>
  <si>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</si>
  <si>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</si>
  <si>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</si>
  <si>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</si>
  <si>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</si>
  <si>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</si>
  <si>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</si>
  <si>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</si>
  <si>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</si>
  <si>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</si>
  <si>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</si>
  <si>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</si>
  <si>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</si>
  <si>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</si>
  <si>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</si>
  <si>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</si>
  <si>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</si>
  <si>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</si>
  <si>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</si>
  <si>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</si>
  <si>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</si>
  <si>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</si>
  <si>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</si>
  <si>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</si>
  <si>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</si>
  <si>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</si>
  <si>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</si>
  <si>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</si>
  <si>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</si>
  <si>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</si>
  <si>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</si>
  <si>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</si>
  <si>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</si>
  <si>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</si>
  <si>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</si>
  <si>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</si>
  <si>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</si>
  <si>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</si>
  <si>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</si>
  <si>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</si>
  <si>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</si>
  <si>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</si>
  <si>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</si>
  <si>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</si>
  <si>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</si>
  <si>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</si>
  <si>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</si>
  <si>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</si>
  <si>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</si>
  <si>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</si>
  <si>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</si>
  <si>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</si>
  <si>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</si>
  <si>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</si>
  <si>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</si>
  <si>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</si>
  <si>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</si>
  <si>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</si>
  <si>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</si>
  <si>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</si>
  <si>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</si>
  <si>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</si>
  <si>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</si>
  <si>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</si>
  <si>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</si>
  <si>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</si>
  <si>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</si>
  <si>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</si>
  <si>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</si>
  <si>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</si>
  <si>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</si>
  <si>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</si>
  <si>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</si>
  <si>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</si>
  <si>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</si>
  <si>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</si>
  <si>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</si>
  <si>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</si>
  <si>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</si>
  <si>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</si>
  <si>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</si>
  <si>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</si>
  <si>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</si>
  <si>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</si>
  <si>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</si>
  <si>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</si>
  <si>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</si>
  <si>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</si>
  <si>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</si>
  <si>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</si>
  <si>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</si>
  <si>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</si>
  <si>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</si>
  <si>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</si>
  <si>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</si>
  <si>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</si>
  <si>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</si>
  <si>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</si>
  <si>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</si>
  <si>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</si>
  <si>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</si>
  <si>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</si>
  <si>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</si>
  <si>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</si>
  <si>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</si>
  <si>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</si>
  <si>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</si>
  <si>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</si>
  <si>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</si>
  <si>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</si>
  <si>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</si>
  <si>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</si>
  <si>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</si>
  <si>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</si>
  <si>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</si>
  <si>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</si>
  <si>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</si>
  <si>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</si>
  <si>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</si>
  <si>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</si>
  <si>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</si>
  <si>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</si>
  <si>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</si>
  <si>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</si>
  <si>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</si>
  <si>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</si>
  <si>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</si>
  <si>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</si>
  <si>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</si>
  <si>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</si>
  <si>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</si>
  <si>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</si>
  <si>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</si>
  <si>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</si>
  <si>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</si>
  <si>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</si>
  <si>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</si>
  <si>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</si>
  <si>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</si>
  <si>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</si>
  <si>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</si>
  <si>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</si>
  <si>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</si>
  <si>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</si>
  <si>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</si>
  <si>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</si>
  <si>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</si>
  <si>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</si>
  <si>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</si>
  <si>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</si>
  <si>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</si>
  <si>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</si>
  <si>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</si>
  <si>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</si>
  <si>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</si>
  <si>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</si>
  <si>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</si>
  <si>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</si>
  <si>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</si>
  <si>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</si>
  <si>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</si>
  <si>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</si>
  <si>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</si>
  <si>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</si>
  <si>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</si>
  <si>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</si>
  <si>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</si>
  <si>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</si>
  <si>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</si>
  <si>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</si>
  <si>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</si>
  <si>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</si>
  <si>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</si>
  <si>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</si>
  <si>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</si>
  <si>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</si>
  <si>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</si>
  <si>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</si>
  <si>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</si>
  <si>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</si>
  <si>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</si>
  <si>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</si>
  <si>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</si>
  <si>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</si>
  <si>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</si>
  <si>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</si>
  <si>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</si>
  <si>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</si>
  <si>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</si>
  <si>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</si>
  <si>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</si>
  <si>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</si>
  <si>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</si>
  <si>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</si>
  <si>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</si>
  <si>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</si>
  <si>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</si>
  <si>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</si>
  <si>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</si>
  <si>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</si>
  <si>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</si>
  <si>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</si>
  <si>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</si>
  <si>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</si>
  <si>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</si>
  <si>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</si>
  <si>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</si>
  <si>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</si>
  <si>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</si>
  <si>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</si>
  <si>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</si>
  <si>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</si>
  <si>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</si>
  <si>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</si>
  <si>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</si>
  <si>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</si>
  <si>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</si>
  <si>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</si>
  <si>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</si>
  <si>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</si>
  <si>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</si>
  <si>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</si>
  <si>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</si>
  <si>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</si>
  <si>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</si>
  <si>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</si>
  <si>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</si>
  <si>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</si>
  <si>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</si>
  <si>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</si>
  <si>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</si>
  <si>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</si>
  <si>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</si>
  <si>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</si>
  <si>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</si>
  <si>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</si>
  <si>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</si>
  <si>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</si>
  <si>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</si>
  <si>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</si>
  <si>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</si>
  <si>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</si>
  <si>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</si>
  <si>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</si>
  <si>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</si>
  <si>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</si>
  <si>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</si>
  <si>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</si>
  <si>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</si>
  <si>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</si>
  <si>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</si>
  <si>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</si>
  <si>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</si>
  <si>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</si>
  <si>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</si>
  <si>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</si>
  <si>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</si>
  <si>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</si>
  <si>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</si>
  <si>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</si>
  <si>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</si>
  <si>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</si>
  <si>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</si>
  <si>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</si>
  <si>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</si>
  <si>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</si>
  <si>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</si>
  <si>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</si>
  <si>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</si>
  <si>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</si>
  <si>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</si>
  <si>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</si>
  <si>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</si>
  <si>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</si>
  <si>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</si>
  <si>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</si>
  <si>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</si>
  <si>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</si>
  <si>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</si>
  <si>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</si>
  <si>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</si>
  <si>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</si>
  <si>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</si>
  <si>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</si>
  <si>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</si>
  <si>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</si>
  <si>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</si>
  <si>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</si>
  <si>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</si>
  <si>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</si>
  <si>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</si>
  <si>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</si>
  <si>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</si>
  <si>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</si>
  <si>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</si>
  <si>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</si>
  <si>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</si>
  <si>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</si>
  <si>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</si>
  <si>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</si>
  <si>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</si>
  <si>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</si>
  <si>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</si>
  <si>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</si>
  <si>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</si>
  <si>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</si>
  <si>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</si>
  <si>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</si>
  <si>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</si>
  <si>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</si>
  <si>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</si>
  <si>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</si>
  <si>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</si>
  <si>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</si>
  <si>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</si>
  <si>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</si>
  <si>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</si>
  <si>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</si>
  <si>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</si>
  <si>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</si>
  <si>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</si>
  <si>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</si>
  <si>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</si>
  <si>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</si>
  <si>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</si>
  <si>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</si>
  <si>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</si>
  <si>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</si>
  <si>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</si>
  <si>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</si>
  <si>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</si>
  <si>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</si>
  <si>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</si>
  <si>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</si>
  <si>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</si>
  <si>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</si>
  <si>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</si>
  <si>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</si>
  <si>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</si>
  <si>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</si>
  <si>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</si>
  <si>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</si>
  <si>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</si>
  <si>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</si>
  <si>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</si>
  <si>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</si>
  <si>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</si>
  <si>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</si>
  <si>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</si>
  <si>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</si>
  <si>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</si>
  <si>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</si>
  <si>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</si>
  <si>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</si>
  <si>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</si>
  <si>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</si>
  <si>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</si>
  <si>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</si>
  <si>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</si>
  <si>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</si>
  <si>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</si>
  <si>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</si>
  <si>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</si>
  <si>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</si>
  <si>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</si>
  <si>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</si>
  <si>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</si>
  <si>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</si>
  <si>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</si>
  <si>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</si>
  <si>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</si>
  <si>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</si>
  <si>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</si>
  <si>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</si>
  <si>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</si>
  <si>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</si>
  <si>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</si>
  <si>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</si>
  <si>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</si>
  <si>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</si>
  <si>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</si>
  <si>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</si>
  <si>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</si>
  <si>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</si>
  <si>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</si>
  <si>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</si>
  <si>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</si>
  <si>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</si>
  <si>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</si>
  <si>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</si>
  <si>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</si>
  <si>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</si>
  <si>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</si>
  <si>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</si>
  <si>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</si>
  <si>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</si>
  <si>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</si>
  <si>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</si>
  <si>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</si>
  <si>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</si>
  <si>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</si>
  <si>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</si>
  <si>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</si>
  <si>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</si>
  <si>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</si>
  <si>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</si>
  <si>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</si>
  <si>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</si>
  <si>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</si>
  <si>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</si>
  <si>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</si>
  <si>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</si>
  <si>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</si>
  <si>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</si>
  <si>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</si>
  <si>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</si>
  <si>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</si>
  <si>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</si>
  <si>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</si>
  <si>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</si>
  <si>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</si>
  <si>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</si>
  <si>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</si>
  <si>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</si>
  <si>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</si>
  <si>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</si>
  <si>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</si>
  <si>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</si>
  <si>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</si>
  <si>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</si>
  <si>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</si>
  <si>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</si>
  <si>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</si>
  <si>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</si>
  <si>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</si>
  <si>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</si>
  <si>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</si>
  <si>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</si>
  <si>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</si>
  <si>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</si>
  <si>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</si>
  <si>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</si>
  <si>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</si>
  <si>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</si>
  <si>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</si>
  <si>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</si>
  <si>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</si>
  <si>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</si>
  <si>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</si>
  <si>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</si>
  <si>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</si>
  <si>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</si>
  <si>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</si>
  <si>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</si>
  <si>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</si>
  <si>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</si>
  <si>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</si>
  <si>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</si>
  <si>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</si>
  <si>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</si>
  <si>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</si>
  <si>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</si>
  <si>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</si>
  <si>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</si>
  <si>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</si>
  <si>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</si>
  <si>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</si>
  <si>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</si>
  <si>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</si>
  <si>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</si>
  <si>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</si>
  <si>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</si>
  <si>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</si>
  <si>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</si>
  <si>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</si>
  <si>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</si>
  <si>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</si>
  <si>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</si>
  <si>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</si>
  <si>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</si>
  <si>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</si>
  <si>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</si>
  <si>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</si>
  <si>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</si>
  <si>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</si>
  <si>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</si>
  <si>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</si>
  <si>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</si>
  <si>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</si>
  <si>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</si>
  <si>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</si>
  <si>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</si>
  <si>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</si>
  <si>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</si>
  <si>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</si>
  <si>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</si>
  <si>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</si>
  <si>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</si>
  <si>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</si>
  <si>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</si>
  <si>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</si>
  <si>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</si>
  <si>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</si>
  <si>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</si>
  <si>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</si>
  <si>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</si>
  <si>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</si>
  <si>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</si>
  <si>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</si>
  <si>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</si>
  <si>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</si>
  <si>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</si>
  <si>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</si>
  <si>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</si>
  <si>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</si>
  <si>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</si>
  <si>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</si>
  <si>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</si>
  <si>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</si>
  <si>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</si>
  <si>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</si>
  <si>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</si>
  <si>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</si>
  <si>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</si>
  <si>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</si>
  <si>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</si>
  <si>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</si>
  <si>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</si>
  <si>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</si>
  <si>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</si>
  <si>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</si>
  <si>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</si>
  <si>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</si>
  <si>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</si>
  <si>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</si>
  <si>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</si>
  <si>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</si>
  <si>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</si>
  <si>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</si>
  <si>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</si>
  <si>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</si>
  <si>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</si>
  <si>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</si>
  <si>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</si>
  <si>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</si>
  <si>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</si>
  <si>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</si>
  <si>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</si>
  <si>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</si>
  <si>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</si>
  <si>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</si>
  <si>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</si>
  <si>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</si>
  <si>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</si>
  <si>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</si>
  <si>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</si>
  <si>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</si>
  <si>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</si>
  <si>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</si>
  <si>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</si>
  <si>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</si>
  <si>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</si>
  <si>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</si>
  <si>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</si>
  <si>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</si>
  <si>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</si>
  <si>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</si>
  <si>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</si>
  <si>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</si>
  <si>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</si>
  <si>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</si>
  <si>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</si>
  <si>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</si>
  <si>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</si>
  <si>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</si>
  <si>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</si>
  <si>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</si>
  <si>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</si>
  <si>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</si>
  <si>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</si>
  <si>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</si>
  <si>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</si>
  <si>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</si>
  <si>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</si>
  <si>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</si>
  <si>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</si>
  <si>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</si>
  <si>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</si>
  <si>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</si>
  <si>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</si>
  <si>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</si>
  <si>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</si>
  <si>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</si>
  <si>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</si>
  <si>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</si>
  <si>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</si>
  <si>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</si>
  <si>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</si>
  <si>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</si>
  <si>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</si>
  <si>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</si>
  <si>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</si>
  <si>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</si>
  <si>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</si>
  <si>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</si>
  <si>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</si>
  <si>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</si>
  <si>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</si>
  <si>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</si>
  <si>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</si>
  <si>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</si>
  <si>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</si>
  <si>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</si>
  <si>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</si>
  <si>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</si>
  <si>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</si>
  <si>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</si>
  <si>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</si>
  <si>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</si>
  <si>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</si>
  <si>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</si>
  <si>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</si>
  <si>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</si>
  <si>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</si>
  <si>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</si>
  <si>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</si>
  <si>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</si>
  <si>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</si>
  <si>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</si>
  <si>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</si>
  <si>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</si>
  <si>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</si>
  <si>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</si>
  <si>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</si>
  <si>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</si>
  <si>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</si>
  <si>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</si>
  <si>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</si>
  <si>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</si>
  <si>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</si>
  <si>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</si>
  <si>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</si>
  <si>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</si>
  <si>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</si>
  <si>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</si>
  <si>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</si>
  <si>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</si>
  <si>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</si>
  <si>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</si>
  <si>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</si>
  <si>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</si>
  <si>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</si>
  <si>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</si>
  <si>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</si>
  <si>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</si>
  <si>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</si>
  <si>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</si>
  <si>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</si>
  <si>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</si>
  <si>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</si>
  <si>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</si>
  <si>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</si>
  <si>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</si>
  <si>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</si>
  <si>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</si>
  <si>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</si>
  <si>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</si>
  <si>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</si>
  <si>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</si>
  <si>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</si>
  <si>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</si>
  <si>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</si>
  <si>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</si>
  <si>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</si>
  <si>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</si>
  <si>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</si>
  <si>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</si>
  <si>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</si>
  <si>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</si>
  <si>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</si>
  <si>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</si>
  <si>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</si>
  <si>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</si>
  <si>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</si>
  <si>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</si>
  <si>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</si>
  <si>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</si>
  <si>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</si>
  <si>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</si>
  <si>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</si>
  <si>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</si>
  <si>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</si>
  <si>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</si>
  <si>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</si>
  <si>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</si>
  <si>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</si>
  <si>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</si>
  <si>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</si>
  <si>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</si>
  <si>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</si>
  <si>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</si>
  <si>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</si>
  <si>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</si>
  <si>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</si>
  <si>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</si>
  <si>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</si>
  <si>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</si>
  <si>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</si>
  <si>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</si>
  <si>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</si>
  <si>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</si>
  <si>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</si>
  <si>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</si>
  <si>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</si>
  <si>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</si>
  <si>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</si>
  <si>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</si>
  <si>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</si>
  <si>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</si>
  <si>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</si>
  <si>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</si>
  <si>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</si>
  <si>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</si>
  <si>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</si>
  <si>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</si>
  <si>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</si>
  <si>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</si>
  <si>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</si>
  <si>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</si>
  <si>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</si>
  <si>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</si>
  <si>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</si>
  <si>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</si>
  <si>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</si>
  <si>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</si>
  <si>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</si>
  <si>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</si>
  <si>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</si>
  <si>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</si>
  <si>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</si>
  <si>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</si>
  <si>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</si>
  <si>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</si>
  <si>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</si>
  <si>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</si>
  <si>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</si>
  <si>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</si>
  <si>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</si>
  <si>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</si>
  <si>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</si>
  <si>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</si>
  <si>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</si>
  <si>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</si>
  <si>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</si>
  <si>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</si>
  <si>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</si>
  <si>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</si>
  <si>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</si>
  <si>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</si>
  <si>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</si>
  <si>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</si>
  <si>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</si>
  <si>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</si>
  <si>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</si>
  <si>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</si>
  <si>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</si>
  <si>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</si>
  <si>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</si>
  <si>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</si>
  <si>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</si>
  <si>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</si>
  <si>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</si>
  <si>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</si>
  <si>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</si>
  <si>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</si>
  <si>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</si>
  <si>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</si>
  <si>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</si>
  <si>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</si>
  <si>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</si>
  <si>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</si>
  <si>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</si>
  <si>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</si>
  <si>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</si>
  <si>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</si>
  <si>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</si>
  <si>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</si>
  <si>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</si>
  <si>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</si>
  <si>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</si>
  <si>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</si>
  <si>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</si>
  <si>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</si>
  <si>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</si>
  <si>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</si>
  <si>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</si>
  <si>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</si>
  <si>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</si>
  <si>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</si>
  <si>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</si>
  <si>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</si>
  <si>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</si>
  <si>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</si>
  <si>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</si>
  <si>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</si>
  <si>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</si>
  <si>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</si>
  <si>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</si>
  <si>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</si>
  <si>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</si>
  <si>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</si>
  <si>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</si>
  <si>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</si>
  <si>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</si>
  <si>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</si>
  <si>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</si>
  <si>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</si>
  <si>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</si>
  <si>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</si>
  <si>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</si>
  <si>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</si>
  <si>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</si>
  <si>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</si>
  <si>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</si>
  <si>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</si>
  <si>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</si>
  <si>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</si>
  <si>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</si>
  <si>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</si>
  <si>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</si>
  <si>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</si>
  <si>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</si>
  <si>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</si>
  <si>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</si>
  <si>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</si>
  <si>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</si>
  <si>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</si>
  <si>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</si>
  <si>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</si>
  <si>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</si>
  <si>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</si>
  <si>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</si>
  <si>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</si>
  <si>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</si>
  <si>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</si>
  <si>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</si>
  <si>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</si>
  <si>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</si>
  <si>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</si>
  <si>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</si>
  <si>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</si>
  <si>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</si>
  <si>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</si>
  <si>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</si>
  <si>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</si>
  <si>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</si>
  <si>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</si>
  <si>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</si>
  <si>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</si>
  <si>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</si>
  <si>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</si>
  <si>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</si>
  <si>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</si>
  <si>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</si>
  <si>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</si>
  <si>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</si>
  <si>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</si>
  <si>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</si>
  <si>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</si>
  <si>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</si>
  <si>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</si>
  <si>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</si>
  <si>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</si>
  <si>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</si>
  <si>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</si>
  <si>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</si>
  <si>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</si>
  <si>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</si>
  <si>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</si>
  <si>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</si>
  <si>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</si>
  <si>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</si>
  <si>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</si>
  <si>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</si>
  <si>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</si>
  <si>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</si>
  <si>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</si>
  <si>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</si>
  <si>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</si>
  <si>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</si>
  <si>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</si>
  <si>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</si>
  <si>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</si>
  <si>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</si>
  <si>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</si>
  <si>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</si>
  <si>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</si>
  <si>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</si>
  <si>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</si>
  <si>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</si>
  <si>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</si>
  <si>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</si>
  <si>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</si>
  <si>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</si>
  <si>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</si>
  <si>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</si>
  <si>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</si>
  <si>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</si>
  <si>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</si>
  <si>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</si>
  <si>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</si>
  <si>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</si>
  <si>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</si>
  <si>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</si>
  <si>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</si>
  <si>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</si>
  <si>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</si>
  <si>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</si>
  <si>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</si>
  <si>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</si>
  <si>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</si>
  <si>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</si>
  <si>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</si>
  <si>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</si>
  <si>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</si>
  <si>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</si>
  <si>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</si>
  <si>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</si>
  <si>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</si>
  <si>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</si>
  <si>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</si>
  <si>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</si>
  <si>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</si>
  <si>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</si>
  <si>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</si>
  <si>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</si>
  <si>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</si>
  <si>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</si>
  <si>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</si>
  <si>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</si>
  <si>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</si>
  <si>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</si>
  <si>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</si>
  <si>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</si>
  <si>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</si>
  <si>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</si>
  <si>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</si>
  <si>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</si>
  <si>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</si>
  <si>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</si>
  <si>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</si>
  <si>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</si>
  <si>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</si>
  <si>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</si>
  <si>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</si>
  <si>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</si>
  <si>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</si>
  <si>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</si>
  <si>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</si>
  <si>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</si>
  <si>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</si>
  <si>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</si>
  <si>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</si>
  <si>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</si>
  <si>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</si>
  <si>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</si>
  <si>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</si>
  <si>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</si>
  <si>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</si>
  <si>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</si>
  <si>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</si>
  <si>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</si>
  <si>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</si>
  <si>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</si>
  <si>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</si>
  <si>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</si>
  <si>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</si>
  <si>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</si>
  <si>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</si>
  <si>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</si>
  <si>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</si>
  <si>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</si>
  <si>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</si>
  <si>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</si>
  <si>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</si>
  <si>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</si>
  <si>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</si>
  <si>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</si>
  <si>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</si>
  <si>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</si>
  <si>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</si>
  <si>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</si>
  <si>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</si>
  <si>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</si>
  <si>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</si>
  <si>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</si>
  <si>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</si>
  <si>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</si>
  <si>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</si>
  <si>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</si>
  <si>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</si>
  <si>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</si>
  <si>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</si>
  <si>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</si>
  <si>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</si>
  <si>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</si>
  <si>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</si>
  <si>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</si>
  <si>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</si>
  <si>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</si>
  <si>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</si>
  <si>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</si>
  <si>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</si>
  <si>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</si>
  <si>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</si>
  <si>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</si>
  <si>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</si>
  <si>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</si>
  <si>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</si>
  <si>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</si>
  <si>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</si>
  <si>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</si>
  <si>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</si>
  <si>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</si>
  <si>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</si>
  <si>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</si>
  <si>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</si>
  <si>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</si>
  <si>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</si>
  <si>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</si>
  <si>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</si>
  <si>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</si>
  <si>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</si>
  <si>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</si>
  <si>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</si>
  <si>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</si>
  <si>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</si>
  <si>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</si>
  <si>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</si>
  <si>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</si>
  <si>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</si>
  <si>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</si>
  <si>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</si>
  <si>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</si>
  <si>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</si>
  <si>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</si>
  <si>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</si>
  <si>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</si>
  <si>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</si>
  <si>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</si>
  <si>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</si>
  <si>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</si>
  <si>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</si>
  <si>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</si>
  <si>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</si>
  <si>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</si>
  <si>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</si>
  <si>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</si>
  <si>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</si>
  <si>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</si>
  <si>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</si>
  <si>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</si>
  <si>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</si>
  <si>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</si>
  <si>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</si>
  <si>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</si>
  <si>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</si>
  <si>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</si>
  <si>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</si>
  <si>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</si>
  <si>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</si>
  <si>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</si>
  <si>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</si>
  <si>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</si>
  <si>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</si>
  <si>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</si>
  <si>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</si>
  <si>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</si>
  <si>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</si>
  <si>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</si>
  <si>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</si>
  <si>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</si>
  <si>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</si>
  <si>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</si>
  <si>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</si>
  <si>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</si>
  <si>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</si>
  <si>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</si>
  <si>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</si>
  <si>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</si>
  <si>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</si>
  <si>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</si>
  <si>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</si>
  <si>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</si>
  <si>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</si>
  <si>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</si>
  <si>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</si>
  <si>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</si>
  <si>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</si>
  <si>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</si>
  <si>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</si>
  <si>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</si>
  <si>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</si>
  <si>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</si>
  <si>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</si>
  <si>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</si>
  <si>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</si>
  <si>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</si>
  <si>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</si>
  <si>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</si>
  <si>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</si>
  <si>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</si>
  <si>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</si>
  <si>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</si>
  <si>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</si>
  <si>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</si>
  <si>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</si>
  <si>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</si>
  <si>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</si>
  <si>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</si>
  <si>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</si>
  <si>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</si>
  <si>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</si>
  <si>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</si>
  <si>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</si>
  <si>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</si>
  <si>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</si>
  <si>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</si>
  <si>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</si>
  <si>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</si>
  <si>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</si>
  <si>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</si>
  <si>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</si>
  <si>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</si>
  <si>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</si>
  <si>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</si>
  <si>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</si>
  <si>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</si>
  <si>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</si>
  <si>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</si>
  <si>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</si>
  <si>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</si>
  <si>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</si>
  <si>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</si>
  <si>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</si>
  <si>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</si>
  <si>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</si>
  <si>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</si>
  <si>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</si>
  <si>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</si>
  <si>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</si>
  <si>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</si>
  <si>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</si>
  <si>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</si>
  <si>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</si>
  <si>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</si>
  <si>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</si>
  <si>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</si>
  <si>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</si>
  <si>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</si>
  <si>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</si>
  <si>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</si>
  <si>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</si>
  <si>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</si>
  <si>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</si>
  <si>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</si>
  <si>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</si>
  <si>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</si>
  <si>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</si>
  <si>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</si>
  <si>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</si>
  <si>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</si>
  <si>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</si>
  <si>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</si>
  <si>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</si>
  <si>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</si>
  <si>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</si>
  <si>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</si>
  <si>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</si>
  <si>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</si>
  <si>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</si>
  <si>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</si>
  <si>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</si>
  <si>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</si>
  <si>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</si>
  <si>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</si>
  <si>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</si>
  <si>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</si>
  <si>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</si>
  <si>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</si>
  <si>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</si>
  <si>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</si>
  <si>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</si>
  <si>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</si>
  <si>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</si>
  <si>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</si>
  <si>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</si>
  <si>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</si>
  <si>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</si>
  <si>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</si>
  <si>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</si>
  <si>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</si>
  <si>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</si>
  <si>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</si>
  <si>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</si>
  <si>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</si>
  <si>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</si>
  <si>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</si>
  <si>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</si>
  <si>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</si>
  <si>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</si>
  <si>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</si>
  <si>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</si>
  <si>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</si>
  <si>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</si>
  <si>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</si>
  <si>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</si>
  <si>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</si>
  <si>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</si>
  <si>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</si>
  <si>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</si>
  <si>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</si>
  <si>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</si>
  <si>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</si>
  <si>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</si>
  <si>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</si>
  <si>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</si>
  <si>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</si>
  <si>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</si>
  <si>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</si>
  <si>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</si>
  <si>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</si>
  <si>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</si>
  <si>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</si>
  <si>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</si>
  <si>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</si>
  <si>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</si>
  <si>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</si>
  <si>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</si>
  <si>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</si>
  <si>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</si>
  <si>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</si>
  <si>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</si>
  <si>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</si>
  <si>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</si>
  <si>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</si>
  <si>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</si>
  <si>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</si>
  <si>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</si>
  <si>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</si>
  <si>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</si>
  <si>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</si>
  <si>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</si>
  <si>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</si>
  <si>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</si>
  <si>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</si>
  <si>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</si>
  <si>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</si>
  <si>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</si>
  <si>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</si>
  <si>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</si>
  <si>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</si>
  <si>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</si>
  <si>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</si>
  <si>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</si>
  <si>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</si>
  <si>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</si>
  <si>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</si>
  <si>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</si>
  <si>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</si>
  <si>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</si>
  <si>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</si>
  <si>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</si>
  <si>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</si>
  <si>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</si>
  <si>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</si>
  <si>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</si>
  <si>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</si>
  <si>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</si>
  <si>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</si>
  <si>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</si>
  <si>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</si>
  <si>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</si>
  <si>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</si>
  <si>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</si>
  <si>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</si>
  <si>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</si>
  <si>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</si>
  <si>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</si>
  <si>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</si>
  <si>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</si>
  <si>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</si>
  <si>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</si>
  <si>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</si>
  <si>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</si>
  <si>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</si>
  <si>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</si>
  <si>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</si>
  <si>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</si>
  <si>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</si>
  <si>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</si>
  <si>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</si>
  <si>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</si>
  <si>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</si>
  <si>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</si>
  <si>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</si>
  <si>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</si>
  <si>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</si>
  <si>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</si>
  <si>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</si>
  <si>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</si>
  <si>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</si>
  <si>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</si>
  <si>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</si>
  <si>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</si>
  <si>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</si>
  <si>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</si>
  <si>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</si>
  <si>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</si>
  <si>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</si>
  <si>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</si>
  <si>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</si>
  <si>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</si>
  <si>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</si>
  <si>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</si>
  <si>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</si>
  <si>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</si>
  <si>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</si>
  <si>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</si>
  <si>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</si>
  <si>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</si>
  <si>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</si>
  <si>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</si>
  <si>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</si>
  <si>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</si>
  <si>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</si>
  <si>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</si>
  <si>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</si>
  <si>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</si>
  <si>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</si>
  <si>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</si>
  <si>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</si>
  <si>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</si>
  <si>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</si>
  <si>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</si>
  <si>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</si>
  <si>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</si>
  <si>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</si>
  <si>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</si>
  <si>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</si>
  <si>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</si>
  <si>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</si>
  <si>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</si>
  <si>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</si>
  <si>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</si>
  <si>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</si>
  <si>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</si>
  <si>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</si>
  <si>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</si>
  <si>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</si>
  <si>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</si>
  <si>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</si>
  <si>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</si>
  <si>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</si>
  <si>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</si>
  <si>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</si>
  <si>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</si>
  <si>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</si>
  <si>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</si>
  <si>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</si>
  <si>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</si>
  <si>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</si>
  <si>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</si>
  <si>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</si>
  <si>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</si>
  <si>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</si>
  <si>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</si>
  <si>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</si>
  <si>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</si>
  <si>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</si>
  <si>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</si>
  <si>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</si>
  <si>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</si>
  <si>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</si>
  <si>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</si>
  <si>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</si>
  <si>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</si>
  <si>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</si>
  <si>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</si>
  <si>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</si>
  <si>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</si>
  <si>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</si>
  <si>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</si>
  <si>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</si>
  <si>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</si>
  <si>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</si>
  <si>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</si>
  <si>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</si>
  <si>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</si>
  <si>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</si>
  <si>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</si>
  <si>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</si>
  <si>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</si>
  <si>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</si>
  <si>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</si>
  <si>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</si>
  <si>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</si>
  <si>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</si>
  <si>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</si>
  <si>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</si>
  <si>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</si>
  <si>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</si>
  <si>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</si>
  <si>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</si>
  <si>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</si>
  <si>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</si>
  <si>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</si>
  <si>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</si>
  <si>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</si>
  <si>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</si>
  <si>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</si>
  <si>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</si>
  <si>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</si>
  <si>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</si>
  <si>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</si>
  <si>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</si>
  <si>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</si>
  <si>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</si>
  <si>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</si>
  <si>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</si>
  <si>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</si>
  <si>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</si>
  <si>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</si>
  <si>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</si>
  <si>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</si>
  <si>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</si>
  <si>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</si>
  <si>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</si>
  <si>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</si>
  <si>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</si>
  <si>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</si>
  <si>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</si>
  <si>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</si>
  <si>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</si>
  <si>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</si>
  <si>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</si>
  <si>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</si>
  <si>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</si>
  <si>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</si>
  <si>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</si>
  <si>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</si>
  <si>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</si>
  <si>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</si>
  <si>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</si>
  <si>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</si>
  <si>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</si>
  <si>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</si>
  <si>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</si>
  <si>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</si>
  <si>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</si>
  <si>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</si>
  <si>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</si>
  <si>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</si>
  <si>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</si>
  <si>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</si>
  <si>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</si>
  <si>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</si>
  <si>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</si>
  <si>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</si>
  <si>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</si>
  <si>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</si>
  <si>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</si>
  <si>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</si>
  <si>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</si>
  <si>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</si>
  <si>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</si>
  <si>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</si>
  <si>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</si>
  <si>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</si>
  <si>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</si>
  <si>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</si>
  <si>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</si>
  <si>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</si>
  <si>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</si>
  <si>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</si>
  <si>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</si>
  <si>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</si>
  <si>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</si>
  <si>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</si>
  <si>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</si>
  <si>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</si>
  <si>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</si>
  <si>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</si>
  <si>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</si>
  <si>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</si>
  <si>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</si>
  <si>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</si>
  <si>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</si>
  <si>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</si>
  <si>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</si>
  <si>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</si>
  <si>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</si>
  <si>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</si>
  <si>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</si>
  <si>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</si>
  <si>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</si>
  <si>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</si>
  <si>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</si>
  <si>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</si>
  <si>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</si>
  <si>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</si>
  <si>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</si>
  <si>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</si>
  <si>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</si>
  <si>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</si>
  <si>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</si>
  <si>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</si>
  <si>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</si>
  <si>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</si>
  <si>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</si>
  <si>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</si>
  <si>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</si>
  <si>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</si>
  <si>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</si>
  <si>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</si>
  <si>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</si>
  <si>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</si>
  <si>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</si>
  <si>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</si>
  <si>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</si>
  <si>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</si>
  <si>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</si>
  <si>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</si>
  <si>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</si>
  <si>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</si>
  <si>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</si>
  <si>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</si>
  <si>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</si>
  <si>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</si>
  <si>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</si>
  <si>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</si>
  <si>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</si>
  <si>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</si>
  <si>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</si>
  <si>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</si>
  <si>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</si>
  <si>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</si>
  <si>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</si>
  <si>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</si>
  <si>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</si>
  <si>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</si>
  <si>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</si>
  <si>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</si>
  <si>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</si>
  <si>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</si>
  <si>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</si>
  <si>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</si>
  <si>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</si>
  <si>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</si>
  <si>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</si>
  <si>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</si>
  <si>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</si>
  <si>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</si>
  <si>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</si>
  <si>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</si>
  <si>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</si>
  <si>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</si>
  <si>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</si>
  <si>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</si>
  <si>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</si>
  <si>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</si>
  <si>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</si>
  <si>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</si>
  <si>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</si>
  <si>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</si>
  <si>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</si>
  <si>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</si>
  <si>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</si>
  <si>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</si>
  <si>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</si>
  <si>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</si>
  <si>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</si>
  <si>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</si>
  <si>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</si>
  <si>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</si>
  <si>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</si>
  <si>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</si>
  <si>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</si>
  <si>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</si>
  <si>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</si>
  <si>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</si>
  <si>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</si>
  <si>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</si>
  <si>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</si>
  <si>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</si>
  <si>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</si>
  <si>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</si>
  <si>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</si>
  <si>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</si>
  <si>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</si>
  <si>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</si>
  <si>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</si>
  <si>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</si>
  <si>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</si>
  <si>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</si>
  <si>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</si>
  <si>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</si>
  <si>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</si>
  <si>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</si>
  <si>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</si>
  <si>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</si>
  <si>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</si>
  <si>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</si>
  <si>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</si>
  <si>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</si>
  <si>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</si>
  <si>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</si>
  <si>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</si>
  <si>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</si>
  <si>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</si>
  <si>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</si>
  <si>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</si>
  <si>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</si>
  <si>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</si>
  <si>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</si>
  <si>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</si>
  <si>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</si>
  <si>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</si>
  <si>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</si>
  <si>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</si>
  <si>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</si>
  <si>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</si>
  <si>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</si>
  <si>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</si>
  <si>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</si>
  <si>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</si>
  <si>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</si>
  <si>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</si>
  <si>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</si>
  <si>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</si>
  <si>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</si>
  <si>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</si>
  <si>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</si>
  <si>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</si>
  <si>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</si>
  <si>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</si>
  <si>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</si>
  <si>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</si>
  <si>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</si>
  <si>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</si>
  <si>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</si>
  <si>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</si>
  <si>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</si>
  <si>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</si>
  <si>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</si>
  <si>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</si>
  <si>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</si>
  <si>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</si>
  <si>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</si>
  <si>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</si>
  <si>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</si>
  <si>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</si>
  <si>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</si>
  <si>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</si>
  <si>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</si>
  <si>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</si>
  <si>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</si>
  <si>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</si>
  <si>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</si>
  <si>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</si>
  <si>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</si>
  <si>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</si>
  <si>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</si>
  <si>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</si>
  <si>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</si>
  <si>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</si>
  <si>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</si>
  <si>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</si>
  <si>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</si>
  <si>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</si>
  <si>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</si>
  <si>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</si>
  <si>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</si>
  <si>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</si>
  <si>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</si>
  <si>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</si>
  <si>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</si>
  <si>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</si>
  <si>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</si>
  <si>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</si>
  <si>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</si>
  <si>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</si>
  <si>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</si>
  <si>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</si>
  <si>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</si>
  <si>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</si>
  <si>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</si>
  <si>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</si>
  <si>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</si>
  <si>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</si>
  <si>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</si>
  <si>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</si>
  <si>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</si>
  <si>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</si>
  <si>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</si>
  <si>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</si>
  <si>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</si>
  <si>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</si>
  <si>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</si>
  <si>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</si>
  <si>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</si>
  <si>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</si>
  <si>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</si>
  <si>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</si>
  <si>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</si>
  <si>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</si>
  <si>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</si>
  <si>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</si>
  <si>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</si>
  <si>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</si>
  <si>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</si>
  <si>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</si>
  <si>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</si>
  <si>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</si>
  <si>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</si>
  <si>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</si>
  <si>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</si>
  <si>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</si>
  <si>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</si>
  <si>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</si>
  <si>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</si>
  <si>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</si>
  <si>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</si>
  <si>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</si>
  <si>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</si>
  <si>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</si>
  <si>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</si>
  <si>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</si>
  <si>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</si>
  <si>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</si>
  <si>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</si>
  <si>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</si>
  <si>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</si>
  <si>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</si>
  <si>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</si>
  <si>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</si>
  <si>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</si>
  <si>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</si>
  <si>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</si>
  <si>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</si>
  <si>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</si>
  <si>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</si>
  <si>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</si>
  <si>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</si>
  <si>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</si>
  <si>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</si>
  <si>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</si>
  <si>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</si>
  <si>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</si>
  <si>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</si>
  <si>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</si>
  <si>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</si>
  <si>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</si>
  <si>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</si>
  <si>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</si>
  <si>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</si>
  <si>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</si>
  <si>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</si>
  <si>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</si>
  <si>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</si>
  <si>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</si>
  <si>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</si>
  <si>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</si>
  <si>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</si>
  <si>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</si>
  <si>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</si>
  <si>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</si>
  <si>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</si>
  <si>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</si>
  <si>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</si>
  <si>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</si>
  <si>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</si>
  <si>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</si>
  <si>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</si>
  <si>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</si>
  <si>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</si>
  <si>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</si>
  <si>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</si>
  <si>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</si>
  <si>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</si>
  <si>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</si>
  <si>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</si>
  <si>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</si>
  <si>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</si>
  <si>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</si>
  <si>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</si>
  <si>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</si>
  <si>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</si>
  <si>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</si>
  <si>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</si>
  <si>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</si>
  <si>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</si>
  <si>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</si>
  <si>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</si>
  <si>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</si>
  <si>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</si>
  <si>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</si>
  <si>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</si>
  <si>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</si>
  <si>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</si>
  <si>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</si>
  <si>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</si>
  <si>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</si>
  <si>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</si>
  <si>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</si>
  <si>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</si>
  <si>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</si>
  <si>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</si>
  <si>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</si>
  <si>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</si>
  <si>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</si>
  <si>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</si>
  <si>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</si>
  <si>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</si>
  <si>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</si>
  <si>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</si>
  <si>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</si>
  <si>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</si>
  <si>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</si>
  <si>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</si>
  <si>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</si>
  <si>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</si>
  <si>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</si>
  <si>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</si>
  <si>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</si>
  <si>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</si>
  <si>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</si>
  <si>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</si>
  <si>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</si>
  <si>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</si>
  <si>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</si>
  <si>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</si>
  <si>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</si>
  <si>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</si>
  <si>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</si>
  <si>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</si>
  <si>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</si>
  <si>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</si>
  <si>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</si>
  <si>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</si>
  <si>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</si>
  <si>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</si>
  <si>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</si>
  <si>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</si>
  <si>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</si>
  <si>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</si>
  <si>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</si>
  <si>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</si>
  <si>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</si>
  <si>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</si>
  <si>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</si>
  <si>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</si>
  <si>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</si>
  <si>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</si>
  <si>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</si>
  <si>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</si>
  <si>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</si>
  <si>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</si>
  <si>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</si>
  <si>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</si>
  <si>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</si>
  <si>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</si>
  <si>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</si>
  <si>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</si>
  <si>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</si>
  <si>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</si>
  <si>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</si>
  <si>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</si>
  <si>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</si>
  <si>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</si>
  <si>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</si>
  <si>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</si>
  <si>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</si>
  <si>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</si>
  <si>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</si>
  <si>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</si>
  <si>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</si>
  <si>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</si>
  <si>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</si>
  <si>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</si>
  <si>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</si>
  <si>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</si>
  <si>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</si>
  <si>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</si>
  <si>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</si>
  <si>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</si>
  <si>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</si>
  <si>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</si>
  <si>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</si>
  <si>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</si>
  <si>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</si>
  <si>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</si>
  <si>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</si>
  <si>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</si>
  <si>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</si>
  <si>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</si>
  <si>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</si>
  <si>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</si>
  <si>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</si>
  <si>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</si>
  <si>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</si>
  <si>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</si>
  <si>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</si>
  <si>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</si>
  <si>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</si>
  <si>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</si>
  <si>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</si>
  <si>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</si>
  <si>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</si>
  <si>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</si>
  <si>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</si>
  <si>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</si>
  <si>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</si>
  <si>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</si>
  <si>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</si>
  <si>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</si>
  <si>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</si>
  <si>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</si>
  <si>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</si>
  <si>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</si>
  <si>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</si>
  <si>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</si>
  <si>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</si>
  <si>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</si>
  <si>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</si>
  <si>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</si>
  <si>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</si>
  <si>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</si>
  <si>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</si>
  <si>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</si>
  <si>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</si>
  <si>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</si>
  <si>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</si>
  <si>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</si>
  <si>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</si>
  <si>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</si>
  <si>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</si>
  <si>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</si>
  <si>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</si>
  <si>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</si>
  <si>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</si>
  <si>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</si>
  <si>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</si>
  <si>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</si>
  <si>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</si>
  <si>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</si>
  <si>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</si>
  <si>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</si>
  <si>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</si>
  <si>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</si>
  <si>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</si>
  <si>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</si>
  <si>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</si>
  <si>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</si>
  <si>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</si>
  <si>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</si>
  <si>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</si>
  <si>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</si>
  <si>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</si>
  <si>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</si>
  <si>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</si>
  <si>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</si>
  <si>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</si>
  <si>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</si>
  <si>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</si>
  <si>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</si>
  <si>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</si>
  <si>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</si>
  <si>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</si>
  <si>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</si>
  <si>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</si>
  <si>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</si>
  <si>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</si>
  <si>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</si>
  <si>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</si>
  <si>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</si>
  <si>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</si>
  <si>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</si>
  <si>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</si>
  <si>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</si>
  <si>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</si>
  <si>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</si>
  <si>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</si>
  <si>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</si>
  <si>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</si>
  <si>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</si>
  <si>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</si>
  <si>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</si>
  <si>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</si>
  <si>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</si>
  <si>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</si>
  <si>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</si>
  <si>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</si>
  <si>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</si>
  <si>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</si>
  <si>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</si>
  <si>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</si>
  <si>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</si>
  <si>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</si>
  <si>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</si>
  <si>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</si>
  <si>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</si>
  <si>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</si>
  <si>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</si>
  <si>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</si>
  <si>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</si>
  <si>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</si>
  <si>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</si>
  <si>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</si>
  <si>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</si>
  <si>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</si>
  <si>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</si>
  <si>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</si>
  <si>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</si>
  <si>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</si>
  <si>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</si>
  <si>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</si>
  <si>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</si>
  <si>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</si>
  <si>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</si>
  <si>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</si>
  <si>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</si>
  <si>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</si>
  <si>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</si>
  <si>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</si>
  <si>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</si>
  <si>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</si>
  <si>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</si>
  <si>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</si>
  <si>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</si>
  <si>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</si>
  <si>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</si>
  <si>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</si>
  <si>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</si>
  <si>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</si>
  <si>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</si>
  <si>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</si>
  <si>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</si>
  <si>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</si>
  <si>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</si>
  <si>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</si>
  <si>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</si>
  <si>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</si>
  <si>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</si>
  <si>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</si>
  <si>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</si>
  <si>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</si>
  <si>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</si>
  <si>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</si>
  <si>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</si>
  <si>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</si>
  <si>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</si>
  <si>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</si>
  <si>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</si>
  <si>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</si>
  <si>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</si>
  <si>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</si>
  <si>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</si>
  <si>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</si>
  <si>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</si>
  <si>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</si>
  <si>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</si>
  <si>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</si>
  <si>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</si>
  <si>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</si>
  <si>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</si>
  <si>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</si>
  <si>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</si>
  <si>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</si>
  <si>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</si>
  <si>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</si>
  <si>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</si>
  <si>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</si>
  <si>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</si>
  <si>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</si>
  <si>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</si>
  <si>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</si>
  <si>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</si>
  <si>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</si>
  <si>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</si>
  <si>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</si>
  <si>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</si>
  <si>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</si>
  <si>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</si>
  <si>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</si>
  <si>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</si>
  <si>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</si>
  <si>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</si>
  <si>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</si>
  <si>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</si>
  <si>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</si>
  <si>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</si>
  <si>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</si>
  <si>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</si>
  <si>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</si>
  <si>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</si>
  <si>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</si>
  <si>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</si>
  <si>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</si>
  <si>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</si>
  <si>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</si>
  <si>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</si>
  <si>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</si>
  <si>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</si>
  <si>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</si>
  <si>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</si>
  <si>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</si>
  <si>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</si>
  <si>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</si>
  <si>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</si>
  <si>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</si>
  <si>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</si>
  <si>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</si>
  <si>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</si>
  <si>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</si>
  <si>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</si>
  <si>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</si>
  <si>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</si>
  <si>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</si>
  <si>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</si>
  <si>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</si>
  <si>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</si>
  <si>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</si>
  <si>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</si>
  <si>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</si>
  <si>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</si>
  <si>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</si>
  <si>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</si>
  <si>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</si>
  <si>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</si>
  <si>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</si>
  <si>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</si>
  <si>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</si>
  <si>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</si>
  <si>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</si>
  <si>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</si>
  <si>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</si>
  <si>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</si>
  <si>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</si>
  <si>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</si>
  <si>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</si>
  <si>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</si>
  <si>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</si>
  <si>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</si>
  <si>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</si>
  <si>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</si>
  <si>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</si>
  <si>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</si>
  <si>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</si>
  <si>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</si>
  <si>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</si>
  <si>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</si>
  <si>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</si>
  <si>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</si>
  <si>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</si>
  <si>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</si>
  <si>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</si>
  <si>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</si>
  <si>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</si>
  <si>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</si>
  <si>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</si>
  <si>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</si>
  <si>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</si>
  <si>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</si>
  <si>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</si>
  <si>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</si>
  <si>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</si>
  <si>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</si>
  <si>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</si>
  <si>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</si>
  <si>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</si>
  <si>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</si>
  <si>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</si>
  <si>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</si>
  <si>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</si>
  <si>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</si>
  <si>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</si>
  <si>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</si>
  <si>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</si>
  <si>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</si>
  <si>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</si>
  <si>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</si>
  <si>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</si>
  <si>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</si>
  <si>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</si>
  <si>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</si>
  <si>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</si>
  <si>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</si>
  <si>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</si>
  <si>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</si>
  <si>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</si>
  <si>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</si>
  <si>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</si>
  <si>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</si>
  <si>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</si>
  <si>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</si>
  <si>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</si>
  <si>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</si>
  <si>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</si>
  <si>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</si>
  <si>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</si>
  <si>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</si>
  <si>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</si>
  <si>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</si>
  <si>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</si>
  <si>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</si>
  <si>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</si>
  <si>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</si>
  <si>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</si>
  <si>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</si>
  <si>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</si>
  <si>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</si>
  <si>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</si>
  <si>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</si>
  <si>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</si>
  <si>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</si>
  <si>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</si>
  <si>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</si>
  <si>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</si>
  <si>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</si>
  <si>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</si>
  <si>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</si>
  <si>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</si>
  <si>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</si>
  <si>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</si>
  <si>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</si>
  <si>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</si>
  <si>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</si>
  <si>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</si>
  <si>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</si>
  <si>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</si>
  <si>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</si>
  <si>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</si>
  <si>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</si>
  <si>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</si>
  <si>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</si>
  <si>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</si>
  <si>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</si>
  <si>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</si>
  <si>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</si>
  <si>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</si>
  <si>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</si>
  <si>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</si>
  <si>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</si>
  <si>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</si>
  <si>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</si>
  <si>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</si>
  <si>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</si>
  <si>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</si>
  <si>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</si>
  <si>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</si>
  <si>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</si>
  <si>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</si>
  <si>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</si>
  <si>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</si>
  <si>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</si>
  <si>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</si>
  <si>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</si>
  <si>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</si>
  <si>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</si>
  <si>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</si>
  <si>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</si>
  <si>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</si>
  <si>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</si>
  <si>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</si>
  <si>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</si>
  <si>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</si>
  <si>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</si>
  <si>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</si>
  <si>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</si>
  <si>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</si>
  <si>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</si>
  <si>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</si>
  <si>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</si>
  <si>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</si>
  <si>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</si>
  <si>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</si>
  <si>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</si>
  <si>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</si>
  <si>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</si>
  <si>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</si>
  <si>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</si>
  <si>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</si>
  <si>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</si>
  <si>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</si>
  <si>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</si>
  <si>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</si>
  <si>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</si>
  <si>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</si>
  <si>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</si>
  <si>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</si>
  <si>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</si>
  <si>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</si>
  <si>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</si>
  <si>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</si>
  <si>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</si>
  <si>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</si>
  <si>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</si>
  <si>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</si>
  <si>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</si>
  <si>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</si>
  <si>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</si>
  <si>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</si>
  <si>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</si>
  <si>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</si>
  <si>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</si>
  <si>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</si>
  <si>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</si>
  <si>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</si>
  <si>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</si>
  <si>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</si>
  <si>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</si>
  <si>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</si>
  <si>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</si>
  <si>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</si>
  <si>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</si>
  <si>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</si>
  <si>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</si>
  <si>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</si>
  <si>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</si>
  <si>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</si>
  <si>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</si>
  <si>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</si>
  <si>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</si>
  <si>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</si>
  <si>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</si>
  <si>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</si>
  <si>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</si>
  <si>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</si>
  <si>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</si>
  <si>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</si>
  <si>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</si>
  <si>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</si>
  <si>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</si>
  <si>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</si>
  <si>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</si>
  <si>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</si>
  <si>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</si>
  <si>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</si>
  <si>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</si>
  <si>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</si>
  <si>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</si>
  <si>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</si>
  <si>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</si>
  <si>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</si>
  <si>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</si>
  <si>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</si>
  <si>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</si>
  <si>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</si>
  <si>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</si>
  <si>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</si>
  <si>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</si>
  <si>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</si>
  <si>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</si>
  <si>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</si>
  <si>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</si>
  <si>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</si>
  <si>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</si>
  <si>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</si>
  <si>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</si>
  <si>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</si>
  <si>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</si>
  <si>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</si>
  <si>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</si>
  <si>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</si>
  <si>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</si>
  <si>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</si>
  <si>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</si>
  <si>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</si>
  <si>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</si>
  <si>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</si>
  <si>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</si>
  <si>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</si>
  <si>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</si>
  <si>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</si>
  <si>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</si>
  <si>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</si>
  <si>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</si>
  <si>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</si>
  <si>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</si>
  <si>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</si>
  <si>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</si>
  <si>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</si>
  <si>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</si>
  <si>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</si>
  <si>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</si>
  <si>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</si>
  <si>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</si>
  <si>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</si>
  <si>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</si>
  <si>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</si>
  <si>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</si>
  <si>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</si>
  <si>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</si>
  <si>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</si>
  <si>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</si>
  <si>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</si>
  <si>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</si>
  <si>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</si>
  <si>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</si>
  <si>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</si>
  <si>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</si>
  <si>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</si>
  <si>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</si>
  <si>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</si>
  <si>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</si>
  <si>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</si>
  <si>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</si>
  <si>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</si>
  <si>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</si>
  <si>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</si>
  <si>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</si>
  <si>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</si>
  <si>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</si>
  <si>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</si>
  <si>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</si>
  <si>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</si>
  <si>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</si>
  <si>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</si>
  <si>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</si>
  <si>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</si>
  <si>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</si>
  <si>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</si>
  <si>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</si>
  <si>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</si>
  <si>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</si>
  <si>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</si>
  <si>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</si>
  <si>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</si>
  <si>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</si>
  <si>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</si>
  <si>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</si>
  <si>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</si>
  <si>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</si>
  <si>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</si>
  <si>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</si>
  <si>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</si>
  <si>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</si>
  <si>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</si>
  <si>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</si>
  <si>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</si>
  <si>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</si>
  <si>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</si>
  <si>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</si>
  <si>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</si>
  <si>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</si>
  <si>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</si>
  <si>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</si>
  <si>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</si>
  <si>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</si>
  <si>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</si>
  <si>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</si>
  <si>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</si>
  <si>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</si>
  <si>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</si>
  <si>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</si>
  <si>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</si>
  <si>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</si>
  <si>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</si>
  <si>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</si>
  <si>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</si>
  <si>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</si>
  <si>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</si>
  <si>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</si>
  <si>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</si>
  <si>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</si>
  <si>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</si>
  <si>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</si>
  <si>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</si>
  <si>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</si>
  <si>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</si>
  <si>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</si>
  <si>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</si>
  <si>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</si>
  <si>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</si>
  <si>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</si>
  <si>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</si>
  <si>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</si>
  <si>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</si>
  <si>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</si>
  <si>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</si>
  <si>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</si>
  <si>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</si>
  <si>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</si>
  <si>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</si>
  <si>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</si>
  <si>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</si>
  <si>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</si>
  <si>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</si>
  <si>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</si>
  <si>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</si>
  <si>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</si>
  <si>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</si>
  <si>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</si>
  <si>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</si>
  <si>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</si>
  <si>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</si>
  <si>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</si>
  <si>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</si>
  <si>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</si>
  <si>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</si>
  <si>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</si>
  <si>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</si>
  <si>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</si>
  <si>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</si>
  <si>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</si>
  <si>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</si>
  <si>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</si>
  <si>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</si>
  <si>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</si>
  <si>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</si>
  <si>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</si>
  <si>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</si>
  <si>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</si>
  <si>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</si>
  <si>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</si>
  <si>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</si>
  <si>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</si>
  <si>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</si>
  <si>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</si>
  <si>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</si>
  <si>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</si>
  <si>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</si>
  <si>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</si>
  <si>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</si>
  <si>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</si>
  <si>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</si>
  <si>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</si>
  <si>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</si>
  <si>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</si>
  <si>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</si>
  <si>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</si>
  <si>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</si>
  <si>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</si>
  <si>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</si>
  <si>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</si>
  <si>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</si>
  <si>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</si>
  <si>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</si>
  <si>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</si>
  <si>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</si>
  <si>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</si>
  <si>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</si>
  <si>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</si>
  <si>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</si>
  <si>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</si>
  <si>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</si>
  <si>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</si>
  <si>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</si>
  <si>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</si>
  <si>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</si>
  <si>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</si>
  <si>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</si>
  <si>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</si>
  <si>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</si>
  <si>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</si>
  <si>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</si>
  <si>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</si>
  <si>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</si>
  <si>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</si>
  <si>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</si>
  <si>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</si>
  <si>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</si>
  <si>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</si>
  <si>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</si>
  <si>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</si>
  <si>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</si>
  <si>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</si>
  <si>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</si>
  <si>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</si>
  <si>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</si>
  <si>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</si>
  <si>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</si>
  <si>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</si>
  <si>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</si>
  <si>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</si>
  <si>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</si>
  <si>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</si>
  <si>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</si>
  <si>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</si>
  <si>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</si>
  <si>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</si>
  <si>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</si>
  <si>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</si>
  <si>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</si>
  <si>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</si>
  <si>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</si>
  <si>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</si>
  <si>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</si>
  <si>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</si>
  <si>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</si>
  <si>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</si>
  <si>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</si>
  <si>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</si>
  <si>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</si>
  <si>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</si>
  <si>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</si>
  <si>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</si>
  <si>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</si>
  <si>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</si>
  <si>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</si>
  <si>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</si>
  <si>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</si>
  <si>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</si>
  <si>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</si>
  <si>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</si>
  <si>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</si>
  <si>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</si>
  <si>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</si>
  <si>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</si>
  <si>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</si>
  <si>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</si>
  <si>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</si>
  <si>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</si>
  <si>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</si>
  <si>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</si>
  <si>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</si>
  <si>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</si>
  <si>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</si>
  <si>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</si>
  <si>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</si>
  <si>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</si>
  <si>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</si>
  <si>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</si>
  <si>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</si>
  <si>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</si>
  <si>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</si>
  <si>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</si>
  <si>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</si>
  <si>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</si>
  <si>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</si>
  <si>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</si>
  <si>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</si>
  <si>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</si>
  <si>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</si>
  <si>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</si>
  <si>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</si>
  <si>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</si>
  <si>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</si>
  <si>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</si>
  <si>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</si>
  <si>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</si>
  <si>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</si>
  <si>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</si>
  <si>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</si>
  <si>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</si>
  <si>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</si>
  <si>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</si>
  <si>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</si>
  <si>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</si>
  <si>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</si>
  <si>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</si>
  <si>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</si>
  <si>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</si>
  <si>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</si>
  <si>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</si>
  <si>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</si>
  <si>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</si>
  <si>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</si>
  <si>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</si>
  <si>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</si>
  <si>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</si>
  <si>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</si>
  <si>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</si>
  <si>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</si>
  <si>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</si>
  <si>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</si>
  <si>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</si>
  <si>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</si>
  <si>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</si>
  <si>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</si>
  <si>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</si>
  <si>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</si>
  <si>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</si>
  <si>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</si>
  <si>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</si>
  <si>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</si>
  <si>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</si>
  <si>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</si>
  <si>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</si>
  <si>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</si>
  <si>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</si>
  <si>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</si>
  <si>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</si>
  <si>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</si>
  <si>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</si>
  <si>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</si>
  <si>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</si>
  <si>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</si>
  <si>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</si>
  <si>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</si>
  <si>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</si>
  <si>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</si>
  <si>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</si>
  <si>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</si>
  <si>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</si>
  <si>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</si>
  <si>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</si>
  <si>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</si>
  <si>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</si>
  <si>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</si>
  <si>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</si>
  <si>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</si>
  <si>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</si>
  <si>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</si>
  <si>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</si>
  <si>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</si>
  <si>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</si>
  <si>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</si>
  <si>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</si>
  <si>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</si>
  <si>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</si>
  <si>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</si>
  <si>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</si>
  <si>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</si>
  <si>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</si>
  <si>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</si>
  <si>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</si>
  <si>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</si>
  <si>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</si>
  <si>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</si>
  <si>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</si>
  <si>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</si>
  <si>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</si>
  <si>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</si>
  <si>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</si>
  <si>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</si>
  <si>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</si>
  <si>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</si>
  <si>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</si>
  <si>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</si>
  <si>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</si>
  <si>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</si>
  <si>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</si>
  <si>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</si>
  <si>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</si>
  <si>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</si>
  <si>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</si>
  <si>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</si>
  <si>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</si>
  <si>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</si>
  <si>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</si>
  <si>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</si>
  <si>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</si>
  <si>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</si>
  <si>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</si>
  <si>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</si>
  <si>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</si>
  <si>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</si>
  <si>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</si>
  <si>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</si>
  <si>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</si>
  <si>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</si>
  <si>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</si>
  <si>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</si>
  <si>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</si>
  <si>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</si>
  <si>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</si>
  <si>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</si>
  <si>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</si>
  <si>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</si>
  <si>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</si>
  <si>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</si>
  <si>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</si>
  <si>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</si>
  <si>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</si>
  <si>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</si>
  <si>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</si>
  <si>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</si>
  <si>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</si>
  <si>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</si>
  <si>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</si>
  <si>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</si>
  <si>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</si>
  <si>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</si>
  <si>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</si>
  <si>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</si>
  <si>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</si>
  <si>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</si>
  <si>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</si>
  <si>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</si>
  <si>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</si>
  <si>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</si>
  <si>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</si>
  <si>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</si>
  <si>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</si>
  <si>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</si>
  <si>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</si>
  <si>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</si>
  <si>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</si>
  <si>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</si>
  <si>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</si>
  <si>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</si>
  <si>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</si>
  <si>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</si>
  <si>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</si>
  <si>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</si>
  <si>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</si>
  <si>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</si>
  <si>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</si>
  <si>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</si>
  <si>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</si>
  <si>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</si>
  <si>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</si>
  <si>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</si>
  <si>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</si>
  <si>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</si>
  <si>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</si>
  <si>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</si>
  <si>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</si>
  <si>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</si>
  <si>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</si>
  <si>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</si>
  <si>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</si>
  <si>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</si>
  <si>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</si>
  <si>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</si>
  <si>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</si>
  <si>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</si>
  <si>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</si>
  <si>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</si>
  <si>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</si>
  <si>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</si>
  <si>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</si>
  <si>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</si>
  <si>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</si>
  <si>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</si>
  <si>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</si>
  <si>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</si>
  <si>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</si>
  <si>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</si>
  <si>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</si>
  <si>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</si>
  <si>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</si>
  <si>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</si>
  <si>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</si>
  <si>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</si>
  <si>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</si>
  <si>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</si>
  <si>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</si>
  <si>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</si>
  <si>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</si>
  <si>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</si>
  <si>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</si>
  <si>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</si>
  <si>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</si>
  <si>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</si>
  <si>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</si>
  <si>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</si>
  <si>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</si>
  <si>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</si>
  <si>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</si>
  <si>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</si>
  <si>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</si>
  <si>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</si>
  <si>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</si>
  <si>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</si>
  <si>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</si>
  <si>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</si>
  <si>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</si>
  <si>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</si>
  <si>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</si>
  <si>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</si>
  <si>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</si>
  <si>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</si>
  <si>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</si>
  <si>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</si>
  <si>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</si>
  <si>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</si>
  <si>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</si>
  <si>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</si>
  <si>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</si>
  <si>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</si>
  <si>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</si>
  <si>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</si>
  <si>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</si>
  <si>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</si>
  <si>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</si>
  <si>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</si>
  <si>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</si>
  <si>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</si>
  <si>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</si>
  <si>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</si>
  <si>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</si>
  <si>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</si>
  <si>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</si>
  <si>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</si>
  <si>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</si>
  <si>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</si>
  <si>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</si>
  <si>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</si>
  <si>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</si>
  <si>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</si>
  <si>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</si>
  <si>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</si>
  <si>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</si>
  <si>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</si>
  <si>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</si>
  <si>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</si>
  <si>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</si>
  <si>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</si>
  <si>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</si>
  <si>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</si>
  <si>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</si>
  <si>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</si>
  <si>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</si>
  <si>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</si>
  <si>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</si>
  <si>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</si>
  <si>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</si>
  <si>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</si>
  <si>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</si>
  <si>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</si>
  <si>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</si>
  <si>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</si>
  <si>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</si>
  <si>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</si>
  <si>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</si>
  <si>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</si>
  <si>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</si>
  <si>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</si>
  <si>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</si>
  <si>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</si>
  <si>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</si>
  <si>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</si>
  <si>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</si>
  <si>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</si>
  <si>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</si>
  <si>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</si>
  <si>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</si>
  <si>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</si>
  <si>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</si>
  <si>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</si>
  <si>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</si>
  <si>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</si>
  <si>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</si>
  <si>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</si>
  <si>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</si>
  <si>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</si>
  <si>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</si>
  <si>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</si>
  <si>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</si>
  <si>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</si>
  <si>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</si>
  <si>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</si>
  <si>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</si>
  <si>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</si>
  <si>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</si>
  <si>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</si>
  <si>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</si>
  <si>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</si>
  <si>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</si>
  <si>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</si>
  <si>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</si>
  <si>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</si>
  <si>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</si>
  <si>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</si>
  <si>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</si>
  <si>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</si>
  <si>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</si>
  <si>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</si>
  <si>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</si>
  <si>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</si>
  <si>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</si>
  <si>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</si>
  <si>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</si>
  <si>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</si>
  <si>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</si>
  <si>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</si>
  <si>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</si>
  <si>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</si>
  <si>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</si>
  <si>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</si>
  <si>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</si>
  <si>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</si>
  <si>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</si>
  <si>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</si>
  <si>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</si>
  <si>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</si>
  <si>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</si>
  <si>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</si>
  <si>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</si>
  <si>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</si>
  <si>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</si>
  <si>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</si>
  <si>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</si>
  <si>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</si>
  <si>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</si>
  <si>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</si>
  <si>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</si>
  <si>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</si>
  <si>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</si>
  <si>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</si>
  <si>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</si>
  <si>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</si>
  <si>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</si>
  <si>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</si>
  <si>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</si>
  <si>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</si>
  <si>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</si>
  <si>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</si>
  <si>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</si>
  <si>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</si>
  <si>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</si>
  <si>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</si>
  <si>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</si>
  <si>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</si>
  <si>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</si>
  <si>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</si>
  <si>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</si>
  <si>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</si>
  <si>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</si>
  <si>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</si>
  <si>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</si>
  <si>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</si>
  <si>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</si>
  <si>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</si>
  <si>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</si>
  <si>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</si>
  <si>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</si>
  <si>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</si>
  <si>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</si>
  <si>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</si>
  <si>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</si>
  <si>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</si>
  <si>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</si>
  <si>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</si>
  <si>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</si>
  <si>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</si>
  <si>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</si>
  <si>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</si>
  <si>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</si>
  <si>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</si>
  <si>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</si>
  <si>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</si>
  <si>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</si>
  <si>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</si>
  <si>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</si>
  <si>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</si>
  <si>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</si>
  <si>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</si>
  <si>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</si>
  <si>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</si>
  <si>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</si>
  <si>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</si>
  <si>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</si>
  <si>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</si>
  <si>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</si>
  <si>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</si>
  <si>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</si>
  <si>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</si>
  <si>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</si>
  <si>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</si>
  <si>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</si>
  <si>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</si>
  <si>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</si>
  <si>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</si>
  <si>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</si>
  <si>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</si>
  <si>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</si>
  <si>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</si>
  <si>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</si>
  <si>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</si>
  <si>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</si>
  <si>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</si>
  <si>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</si>
  <si>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</si>
  <si>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</si>
  <si>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</si>
  <si>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</si>
  <si>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</si>
  <si>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</si>
  <si>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</si>
  <si>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</si>
  <si>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</si>
  <si>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</si>
  <si>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</si>
  <si>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</si>
  <si>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</si>
  <si>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</si>
  <si>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</si>
  <si>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</si>
  <si>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</si>
  <si>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</si>
  <si>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</si>
  <si>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</si>
  <si>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</si>
  <si>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</si>
  <si>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</si>
  <si>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</si>
  <si>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</si>
  <si>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</si>
  <si>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</si>
  <si>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</si>
  <si>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</si>
  <si>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</si>
  <si>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</si>
  <si>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</si>
  <si>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</si>
  <si>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</si>
  <si>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</si>
  <si>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</si>
  <si>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</si>
  <si>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</si>
  <si>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</si>
  <si>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</si>
  <si>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</si>
  <si>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</si>
  <si>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</si>
  <si>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</si>
  <si>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</si>
  <si>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</si>
  <si>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</si>
  <si>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</si>
  <si>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</si>
  <si>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</si>
  <si>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</si>
  <si>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</si>
  <si>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</si>
  <si>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</si>
  <si>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</si>
  <si>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</si>
  <si>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</si>
  <si>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</si>
  <si>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</si>
  <si>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</si>
  <si>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</si>
  <si>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</si>
  <si>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</si>
  <si>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</si>
  <si>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</si>
  <si>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</si>
  <si>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</si>
  <si>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</si>
  <si>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</si>
  <si>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</si>
  <si>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</si>
  <si>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</si>
  <si>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</si>
  <si>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</si>
  <si>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</si>
  <si>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</si>
  <si>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</si>
  <si>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</si>
  <si>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</si>
  <si>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</si>
  <si>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</si>
  <si>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</si>
  <si>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</si>
  <si>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</si>
  <si>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</si>
  <si>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</si>
  <si>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</si>
  <si>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</si>
  <si>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</si>
  <si>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</si>
  <si>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</si>
  <si>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</si>
  <si>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</si>
  <si>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</si>
  <si>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</si>
  <si>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</si>
  <si>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</si>
  <si>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</si>
  <si>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</si>
  <si>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</si>
  <si>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</si>
  <si>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</si>
  <si>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</si>
  <si>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</si>
  <si>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</si>
  <si>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</si>
  <si>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</si>
  <si>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</si>
  <si>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</si>
  <si>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</si>
  <si>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</si>
  <si>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</si>
  <si>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</si>
  <si>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</si>
  <si>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</si>
  <si>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</si>
  <si>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</si>
  <si>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</si>
  <si>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</si>
  <si>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</si>
  <si>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</si>
  <si>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</si>
  <si>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</si>
  <si>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</si>
  <si>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</si>
  <si>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</si>
  <si>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</si>
  <si>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</si>
  <si>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</si>
  <si>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</si>
  <si>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</si>
  <si>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</si>
  <si>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</si>
  <si>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</si>
  <si>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</si>
  <si>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</si>
  <si>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</si>
  <si>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</si>
  <si>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</si>
  <si>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</si>
  <si>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</si>
  <si>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</si>
  <si>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</si>
  <si>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</si>
  <si>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</si>
  <si>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</si>
  <si>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</si>
  <si>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</si>
  <si>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</si>
  <si>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</si>
  <si>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</si>
  <si>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</si>
  <si>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</si>
  <si>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</si>
  <si>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</si>
  <si>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</si>
  <si>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</si>
  <si>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</si>
  <si>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</si>
  <si>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</si>
  <si>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</si>
  <si>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</si>
  <si>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</si>
  <si>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</si>
  <si>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</si>
  <si>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</si>
  <si>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</si>
  <si>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</si>
  <si>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</si>
  <si>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</si>
  <si>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</si>
  <si>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</si>
  <si>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</si>
  <si>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</si>
  <si>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</si>
  <si>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</si>
  <si>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</si>
  <si>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</si>
  <si>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</si>
  <si>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</si>
  <si>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</si>
  <si>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</si>
  <si>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</si>
  <si>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</si>
  <si>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</si>
  <si>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</si>
  <si>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</si>
  <si>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</si>
  <si>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</si>
  <si>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</si>
  <si>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</si>
  <si>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</si>
  <si>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</si>
  <si>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</si>
  <si>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</si>
  <si>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</si>
  <si>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</si>
  <si>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</si>
  <si>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</si>
  <si>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</si>
  <si>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</si>
  <si>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</si>
  <si>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</si>
  <si>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</si>
  <si>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</si>
  <si>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</si>
  <si>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</si>
  <si>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</si>
  <si>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</si>
  <si>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</si>
  <si>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</si>
  <si>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</si>
  <si>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</si>
  <si>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</si>
  <si>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</si>
  <si>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</si>
  <si>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</si>
  <si>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</si>
  <si>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</si>
  <si>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</si>
  <si>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</si>
  <si>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</si>
  <si>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</si>
  <si>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</si>
  <si>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</si>
  <si>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</si>
  <si>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</si>
  <si>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</si>
  <si>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</si>
  <si>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</si>
  <si>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</si>
  <si>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</si>
  <si>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</si>
  <si>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</si>
  <si>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</si>
  <si>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</si>
  <si>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</si>
  <si>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</si>
  <si>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</si>
  <si>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</si>
  <si>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</si>
  <si>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</si>
  <si>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</si>
  <si>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</si>
  <si>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</si>
  <si>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</si>
  <si>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</si>
  <si>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</si>
  <si>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</si>
  <si>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</si>
  <si>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</si>
  <si>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</si>
  <si>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</si>
  <si>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</si>
  <si>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</si>
  <si>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</si>
  <si>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</si>
  <si>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</si>
  <si>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</si>
  <si>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</si>
  <si>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</si>
  <si>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</si>
  <si>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</si>
  <si>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</si>
  <si>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</si>
  <si>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</si>
  <si>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</si>
  <si>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</si>
  <si>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</si>
  <si>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</si>
  <si>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</si>
  <si>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</si>
  <si>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</si>
  <si>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</si>
  <si>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</si>
  <si>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</si>
  <si>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</si>
  <si>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</si>
  <si>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</si>
  <si>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</si>
  <si>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</si>
  <si>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</si>
  <si>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</si>
  <si>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</si>
  <si>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</si>
  <si>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</si>
  <si>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</si>
  <si>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</si>
  <si>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</si>
  <si>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</si>
  <si>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</si>
  <si>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</si>
  <si>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</si>
  <si>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</si>
  <si>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</si>
  <si>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</si>
  <si>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</si>
  <si>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</si>
  <si>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</si>
  <si>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</si>
  <si>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</si>
  <si>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</si>
  <si>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</si>
  <si>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</si>
  <si>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</si>
  <si>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</si>
  <si>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</si>
  <si>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</si>
  <si>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</si>
  <si>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</si>
  <si>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</si>
  <si>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</si>
  <si>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</si>
  <si>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</si>
  <si>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</si>
  <si>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</si>
  <si>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</si>
  <si>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</si>
  <si>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</si>
  <si>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</si>
  <si>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</si>
  <si>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</si>
  <si>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</si>
  <si>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</si>
  <si>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</si>
  <si>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</si>
  <si>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</si>
  <si>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</si>
  <si>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</si>
  <si>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</si>
  <si>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</si>
  <si>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</si>
  <si>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</si>
  <si>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</si>
  <si>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</si>
  <si>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</si>
  <si>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</si>
  <si>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</si>
  <si>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</si>
  <si>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</si>
  <si>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</si>
  <si>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</si>
  <si>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</si>
  <si>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</si>
  <si>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</si>
  <si>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</si>
  <si>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</si>
  <si>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</si>
  <si>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</si>
  <si>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</si>
  <si>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</si>
  <si>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</si>
  <si>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</si>
  <si>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</si>
  <si>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</si>
  <si>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</si>
  <si>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</si>
  <si>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</si>
  <si>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</si>
  <si>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</si>
  <si>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</si>
  <si>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</si>
  <si>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</si>
  <si>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</si>
  <si>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</si>
  <si>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</si>
  <si>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</si>
  <si>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</si>
  <si>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</si>
  <si>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</si>
  <si>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</si>
  <si>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</si>
  <si>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</si>
  <si>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</si>
  <si>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</si>
  <si>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</si>
  <si>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</si>
  <si>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</si>
  <si>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</si>
  <si>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</si>
  <si>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</si>
  <si>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</si>
  <si>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</si>
  <si>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</si>
  <si>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</si>
  <si>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</si>
  <si>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</si>
  <si>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</si>
  <si>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</si>
  <si>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</si>
  <si>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</si>
  <si>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</si>
  <si>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</si>
  <si>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</si>
  <si>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</si>
  <si>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</si>
  <si>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</si>
  <si>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</si>
  <si>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</si>
  <si>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</si>
  <si>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</si>
  <si>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</si>
  <si>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</si>
  <si>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</si>
  <si>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</si>
  <si>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</si>
  <si>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</si>
  <si>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</si>
  <si>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</si>
  <si>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</si>
  <si>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</si>
  <si>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</si>
  <si>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</si>
  <si>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</si>
  <si>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</si>
  <si>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</si>
  <si>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</si>
  <si>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</si>
  <si>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</si>
  <si>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</si>
  <si>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</si>
  <si>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</si>
  <si>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</si>
  <si>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</si>
  <si>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</si>
  <si>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</si>
  <si>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</si>
  <si>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</si>
  <si>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</si>
  <si>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</si>
  <si>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</si>
  <si>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</si>
  <si>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</si>
  <si>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</si>
  <si>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</si>
  <si>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</si>
  <si>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</si>
  <si>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</si>
  <si>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</si>
  <si>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</si>
  <si>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</si>
  <si>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</si>
  <si>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</si>
  <si>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</si>
  <si>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</si>
  <si>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</si>
  <si>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</si>
  <si>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</si>
  <si>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</si>
  <si>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</si>
  <si>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</si>
  <si>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</si>
  <si>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</si>
  <si>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</si>
  <si>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</si>
  <si>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</si>
  <si>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</si>
  <si>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</si>
  <si>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</si>
  <si>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</si>
  <si>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</si>
  <si>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</si>
  <si>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</si>
  <si>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</si>
  <si>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</si>
  <si>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</si>
  <si>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</si>
  <si>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</si>
  <si>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</si>
  <si>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</si>
  <si>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</si>
  <si>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</si>
  <si>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</si>
  <si>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</si>
  <si>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</si>
  <si>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</si>
  <si>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</si>
  <si>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</si>
  <si>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</si>
  <si>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</si>
  <si>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</si>
  <si>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</si>
  <si>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</si>
  <si>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</si>
  <si>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</si>
  <si>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</si>
  <si>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</si>
  <si>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</si>
  <si>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</si>
  <si>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</si>
  <si>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</si>
  <si>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</si>
  <si>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</si>
  <si>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</si>
  <si>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</si>
  <si>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</si>
  <si>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</si>
  <si>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</si>
  <si>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</si>
  <si>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</si>
  <si>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</si>
  <si>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</si>
  <si>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</si>
  <si>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</si>
  <si>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</si>
  <si>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</si>
  <si>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</si>
  <si>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</si>
  <si>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</si>
  <si>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</si>
  <si>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</si>
  <si>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</si>
  <si>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</si>
  <si>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</si>
  <si>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</si>
  <si>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</si>
  <si>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</si>
  <si>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</si>
  <si>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</si>
  <si>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</si>
  <si>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</si>
  <si>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</si>
  <si>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</si>
  <si>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</si>
  <si>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</si>
  <si>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</si>
  <si>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</si>
  <si>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</si>
  <si>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</si>
  <si>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</si>
  <si>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</si>
  <si>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</si>
  <si>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</si>
  <si>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</si>
  <si>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</si>
  <si>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</si>
  <si>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</si>
  <si>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</si>
  <si>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</si>
  <si>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</si>
  <si>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</si>
  <si>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</si>
  <si>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</si>
  <si>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</si>
  <si>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</si>
  <si>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</si>
  <si>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</si>
  <si>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</si>
  <si>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</si>
  <si>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</si>
  <si>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</si>
  <si>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</si>
  <si>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</si>
  <si>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</si>
  <si>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</si>
  <si>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</si>
  <si>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</si>
  <si>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</si>
  <si>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</si>
  <si>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</si>
  <si>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</si>
  <si>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</si>
  <si>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</si>
  <si>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</si>
  <si>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</si>
  <si>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</si>
  <si>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</si>
  <si>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</si>
  <si>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</si>
  <si>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</si>
  <si>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</si>
  <si>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</si>
  <si>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</si>
  <si>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</si>
  <si>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</si>
  <si>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</si>
  <si>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</si>
  <si>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</si>
  <si>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</si>
  <si>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</si>
  <si>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</si>
  <si>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</si>
  <si>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</si>
  <si>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</si>
  <si>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</si>
  <si>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</si>
  <si>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</si>
  <si>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</si>
  <si>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</si>
  <si>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</si>
  <si>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</si>
  <si>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</si>
  <si>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</si>
  <si>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</si>
  <si>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</si>
  <si>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</si>
  <si>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</si>
  <si>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</si>
  <si>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</si>
  <si>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</si>
  <si>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</si>
  <si>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</si>
  <si>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</si>
  <si>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</si>
  <si>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</si>
  <si>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</si>
  <si>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</si>
  <si>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</si>
  <si>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</si>
  <si>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</si>
  <si>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</si>
  <si>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</si>
  <si>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</si>
  <si>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</si>
  <si>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</si>
  <si>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</si>
  <si>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</si>
  <si>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</si>
  <si>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</si>
  <si>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</si>
  <si>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</si>
  <si>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</si>
  <si>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</si>
  <si>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</si>
  <si>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</si>
  <si>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</si>
  <si>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</si>
  <si>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</si>
  <si>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</si>
  <si>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</si>
  <si>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</si>
  <si>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</si>
  <si>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</si>
  <si>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</si>
  <si>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</si>
  <si>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</si>
  <si>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</si>
  <si>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</si>
  <si>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</si>
  <si>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</si>
  <si>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</si>
  <si>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</si>
  <si>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</si>
  <si>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</si>
  <si>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</si>
  <si>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</si>
  <si>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</si>
  <si>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</si>
  <si>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</si>
  <si>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</si>
  <si>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</si>
  <si>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</si>
  <si>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</si>
  <si>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</si>
  <si>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</si>
  <si>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</si>
  <si>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</si>
  <si>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</si>
  <si>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</si>
  <si>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</si>
  <si>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</si>
  <si>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</si>
  <si>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</si>
  <si>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</si>
  <si>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</si>
  <si>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</si>
  <si>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</si>
  <si>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</si>
  <si>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</si>
  <si>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</si>
  <si>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</si>
  <si>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</si>
  <si>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</si>
  <si>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</si>
  <si>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</si>
  <si>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</si>
  <si>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</si>
  <si>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</si>
  <si>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</si>
  <si>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</si>
  <si>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</si>
  <si>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</si>
  <si>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</si>
  <si>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</si>
  <si>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</si>
  <si>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</si>
  <si>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</si>
  <si>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</si>
  <si>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</si>
  <si>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</si>
  <si>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</si>
  <si>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</si>
  <si>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</si>
  <si>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</si>
  <si>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</si>
  <si>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</si>
  <si>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</si>
  <si>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</si>
  <si>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</si>
  <si>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</si>
  <si>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</si>
  <si>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</si>
  <si>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</si>
  <si>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</si>
  <si>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</si>
  <si>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</si>
  <si>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</si>
  <si>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</si>
  <si>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</si>
  <si>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</si>
  <si>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</si>
  <si>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</si>
  <si>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</si>
  <si>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</si>
  <si>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</si>
  <si>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</si>
  <si>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</si>
  <si>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</si>
  <si>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</si>
  <si>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</si>
  <si>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</si>
  <si>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</si>
  <si>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</si>
  <si>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</si>
  <si>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</si>
  <si>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</si>
  <si>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</si>
  <si>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</si>
  <si>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</si>
  <si>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</si>
  <si>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</si>
  <si>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</si>
  <si>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</si>
  <si>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</si>
  <si>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</si>
  <si>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</si>
  <si>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</si>
  <si>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</si>
  <si>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</si>
  <si>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</si>
  <si>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</si>
  <si>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</si>
  <si>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</si>
  <si>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</si>
  <si>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</si>
  <si>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</si>
  <si>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</si>
  <si>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</si>
  <si>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</si>
  <si>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</si>
  <si>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</si>
  <si>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</si>
  <si>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</si>
  <si>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</si>
  <si>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</si>
  <si>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</si>
  <si>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</si>
  <si>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</si>
  <si>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</si>
  <si>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</si>
  <si>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</si>
  <si>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</si>
  <si>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</si>
  <si>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</si>
  <si>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</si>
  <si>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</si>
  <si>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</si>
  <si>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</si>
  <si>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</si>
  <si>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</si>
  <si>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</si>
  <si>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</si>
  <si>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</si>
  <si>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</si>
  <si>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</si>
  <si>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</si>
  <si>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</si>
  <si>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</si>
  <si>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</si>
  <si>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</si>
  <si>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</si>
  <si>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</si>
  <si>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</si>
  <si>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</si>
  <si>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</si>
  <si>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</si>
  <si>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</si>
  <si>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</si>
  <si>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</si>
  <si>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</si>
  <si>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</si>
  <si>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</si>
  <si>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</si>
  <si>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</si>
  <si>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</si>
  <si>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</si>
  <si>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</si>
  <si>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</si>
  <si>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</si>
  <si>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</si>
  <si>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</si>
  <si>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</si>
  <si>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</si>
  <si>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</si>
  <si>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</si>
  <si>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</si>
  <si>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</si>
  <si>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</si>
  <si>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</si>
  <si>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</si>
  <si>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</si>
  <si>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</si>
  <si>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</si>
  <si>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</si>
  <si>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</si>
  <si>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</si>
  <si>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</si>
  <si>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</si>
  <si>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</si>
  <si>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</si>
  <si>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</si>
  <si>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</si>
  <si>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</si>
  <si>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</si>
  <si>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</si>
  <si>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</si>
  <si>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</si>
  <si>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</si>
  <si>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</si>
  <si>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</si>
  <si>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</si>
  <si>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</si>
  <si>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</si>
  <si>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</si>
  <si>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</si>
  <si>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</si>
  <si>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</si>
  <si>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</si>
  <si>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</si>
  <si>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</si>
  <si>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</si>
  <si>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</si>
  <si>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</si>
  <si>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</si>
  <si>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</si>
  <si>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</si>
  <si>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</si>
  <si>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</si>
  <si>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</si>
  <si>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</si>
  <si>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</si>
  <si>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</si>
  <si>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</si>
  <si>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</si>
  <si>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</si>
  <si>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</si>
  <si>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</si>
  <si>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</si>
  <si>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</si>
  <si>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</si>
  <si>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</si>
  <si>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</si>
  <si>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</si>
  <si>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</si>
  <si>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</si>
  <si>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</si>
  <si>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</si>
  <si>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</si>
  <si>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</si>
  <si>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</si>
  <si>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</si>
  <si>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</si>
  <si>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</si>
  <si>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</si>
  <si>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</si>
  <si>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</si>
  <si>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</si>
  <si>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</si>
  <si>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</si>
  <si>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</si>
  <si>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</si>
  <si>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</si>
  <si>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</si>
  <si>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</si>
  <si>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</si>
  <si>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</si>
  <si>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</si>
  <si>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</si>
  <si>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</si>
  <si>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</si>
  <si>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</si>
  <si>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</si>
  <si>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</si>
  <si>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</si>
  <si>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</si>
  <si>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</si>
  <si>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</si>
  <si>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</si>
  <si>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</si>
  <si>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</si>
  <si>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</si>
  <si>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</si>
  <si>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</si>
  <si>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</si>
  <si>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</si>
  <si>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</si>
  <si>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</si>
  <si>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</si>
  <si>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</si>
  <si>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</si>
  <si>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</si>
  <si>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</si>
  <si>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</si>
  <si>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</si>
  <si>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</si>
  <si>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</si>
  <si>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</si>
  <si>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</si>
  <si>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</si>
  <si>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</si>
  <si>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</si>
  <si>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</si>
  <si>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</si>
  <si>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</si>
  <si>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</si>
  <si>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</si>
  <si>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</si>
  <si>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</si>
  <si>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</si>
  <si>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</si>
  <si>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</si>
  <si>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</si>
  <si>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</si>
  <si>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</si>
  <si>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</si>
  <si>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</si>
  <si>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</si>
  <si>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</si>
  <si>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</si>
  <si>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</si>
  <si>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</si>
  <si>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</si>
  <si>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</si>
  <si>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</si>
  <si>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</si>
  <si>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</si>
  <si>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</si>
  <si>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</si>
  <si>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</si>
  <si>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</si>
  <si>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</si>
  <si>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</si>
  <si>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</si>
  <si>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</si>
  <si>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</si>
  <si>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</si>
  <si>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</si>
  <si>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</si>
  <si>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</si>
  <si>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</si>
  <si>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</si>
  <si>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</si>
  <si>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</si>
  <si>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</si>
  <si>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</si>
  <si>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</si>
  <si>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</si>
  <si>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</si>
  <si>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</si>
  <si>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</si>
  <si>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</si>
  <si>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</si>
  <si>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</si>
  <si>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</si>
  <si>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</si>
  <si>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</si>
  <si>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</si>
  <si>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</si>
  <si>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</si>
  <si>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</si>
  <si>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</si>
  <si>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</si>
  <si>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</si>
  <si>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</si>
  <si>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</si>
  <si>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</si>
  <si>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</si>
  <si>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</si>
  <si>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</si>
  <si>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</si>
  <si>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</si>
  <si>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</si>
  <si>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</si>
  <si>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</si>
  <si>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</si>
  <si>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</si>
  <si>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</si>
  <si>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</si>
  <si>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</si>
  <si>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</si>
  <si>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</si>
  <si>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</si>
  <si>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</si>
  <si>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</si>
  <si>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</si>
  <si>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</si>
  <si>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</si>
  <si>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</si>
  <si>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</si>
  <si>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</si>
  <si>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</si>
  <si>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</si>
  <si>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</si>
  <si>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</si>
  <si>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</si>
  <si>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</si>
  <si>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</si>
  <si>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</si>
  <si>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</si>
  <si>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</si>
  <si>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</si>
  <si>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</si>
  <si>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</si>
  <si>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</si>
  <si>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</si>
  <si>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</si>
  <si>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</si>
  <si>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</si>
  <si>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</si>
  <si>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</si>
  <si>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</si>
  <si>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</si>
  <si>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</si>
  <si>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</si>
  <si>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</si>
  <si>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</si>
  <si>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</si>
  <si>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</si>
  <si>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</si>
  <si>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</si>
  <si>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</si>
  <si>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</si>
  <si>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</si>
  <si>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</si>
  <si>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</si>
  <si>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</si>
  <si>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</si>
  <si>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</si>
  <si>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</si>
  <si>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</si>
  <si>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</si>
  <si>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</si>
  <si>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</si>
  <si>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</si>
  <si>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</si>
  <si>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</si>
  <si>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</si>
  <si>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</si>
  <si>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</si>
  <si>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</si>
  <si>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</si>
  <si>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</si>
  <si>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</si>
  <si>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</si>
  <si>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</si>
  <si>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</si>
  <si>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</si>
  <si>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</si>
  <si>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</si>
  <si>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</si>
  <si>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</si>
  <si>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</si>
  <si>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</si>
  <si>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</si>
  <si>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</si>
  <si>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</si>
  <si>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</si>
  <si>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</si>
  <si>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</si>
  <si>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</si>
  <si>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</si>
  <si>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</si>
  <si>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</si>
  <si>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</si>
  <si>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</si>
  <si>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</si>
  <si>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</si>
  <si>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</si>
  <si>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</si>
  <si>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</si>
  <si>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</si>
  <si>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</si>
  <si>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</si>
  <si>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</si>
  <si>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</si>
  <si>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</si>
  <si>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</si>
  <si>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</si>
  <si>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</si>
  <si>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</si>
  <si>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</si>
  <si>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</si>
  <si>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</si>
  <si>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</si>
  <si>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</si>
  <si>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</si>
  <si>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</si>
  <si>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</si>
  <si>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</si>
  <si>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</si>
  <si>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</si>
  <si>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</si>
  <si>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</si>
  <si>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</si>
  <si>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</si>
  <si>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</si>
  <si>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</si>
  <si>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</si>
  <si>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</si>
  <si>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</si>
  <si>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</si>
  <si>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</si>
  <si>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</si>
  <si>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</si>
  <si>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</si>
  <si>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</si>
  <si>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</si>
  <si>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</si>
  <si>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</si>
  <si>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</si>
  <si>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</si>
  <si>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</si>
  <si>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</si>
  <si>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</si>
  <si>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</si>
  <si>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</si>
  <si>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</si>
  <si>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</si>
  <si>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</si>
  <si>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</si>
  <si>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</si>
  <si>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</si>
  <si>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</si>
  <si>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</si>
  <si>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</si>
  <si>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</si>
  <si>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</si>
  <si>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</si>
  <si>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</si>
  <si>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</si>
  <si>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</si>
  <si>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</si>
  <si>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</si>
  <si>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</si>
  <si>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</si>
  <si>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</si>
  <si>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</si>
  <si>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</si>
  <si>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</si>
  <si>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</si>
  <si>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</si>
  <si>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</si>
  <si>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</si>
  <si>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</si>
  <si>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</si>
  <si>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</si>
  <si>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</si>
  <si>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</si>
  <si>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</si>
  <si>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</si>
  <si>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</si>
  <si>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</si>
  <si>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</si>
  <si>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</si>
  <si>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</si>
  <si>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</si>
  <si>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</si>
  <si>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</si>
  <si>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</si>
  <si>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</si>
  <si>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</si>
  <si>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</si>
  <si>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</si>
  <si>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</si>
  <si>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</si>
  <si>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</si>
  <si>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</si>
  <si>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</si>
  <si>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</si>
  <si>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</si>
  <si>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</si>
  <si>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</si>
  <si>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</si>
  <si>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</si>
  <si>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</si>
  <si>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</si>
  <si>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</si>
  <si>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</si>
  <si>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</si>
  <si>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</si>
  <si>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</si>
  <si>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</si>
  <si>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</si>
  <si>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</si>
  <si>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</si>
  <si>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</si>
  <si>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</si>
  <si>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</si>
  <si>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</si>
  <si>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</si>
  <si>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</si>
  <si>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</si>
  <si>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</si>
  <si>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</si>
  <si>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</si>
  <si>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</si>
  <si>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</si>
  <si>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</si>
  <si>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</si>
  <si>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</si>
  <si>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</si>
  <si>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</si>
  <si>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</si>
  <si>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</si>
  <si>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</si>
  <si>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</si>
  <si>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</si>
  <si>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</si>
  <si>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</si>
  <si>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</si>
  <si>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</si>
  <si>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</si>
  <si>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</si>
  <si>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</si>
  <si>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</si>
  <si>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</si>
  <si>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</si>
  <si>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</si>
  <si>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</si>
  <si>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</si>
  <si>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</si>
  <si>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</si>
  <si>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</si>
  <si>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</si>
  <si>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</si>
  <si>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</si>
  <si>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</si>
  <si>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</si>
  <si>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</si>
  <si>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</si>
  <si>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</si>
  <si>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</si>
  <si>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</si>
  <si>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</si>
  <si>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</si>
  <si>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</si>
  <si>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</si>
  <si>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</si>
  <si>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</si>
  <si>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</si>
  <si>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</si>
  <si>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</si>
  <si>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</si>
  <si>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</si>
  <si>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</si>
  <si>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</si>
  <si>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</si>
  <si>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</si>
  <si>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</si>
  <si>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</si>
  <si>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</si>
  <si>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</si>
  <si>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</si>
  <si>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</si>
  <si>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</si>
  <si>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</si>
  <si>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</si>
  <si>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</si>
  <si>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</si>
  <si>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</si>
  <si>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</si>
  <si>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</si>
  <si>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</si>
  <si>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</si>
  <si>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</si>
  <si>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</si>
  <si>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</si>
  <si>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</si>
  <si>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</si>
  <si>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</si>
  <si>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</si>
  <si>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</si>
  <si>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</si>
  <si>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</si>
  <si>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</si>
  <si>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</si>
  <si>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</si>
  <si>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</si>
  <si>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</si>
  <si>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</si>
  <si>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</si>
  <si>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</si>
  <si>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</si>
  <si>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</si>
  <si>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</si>
  <si>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</si>
  <si>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</si>
  <si>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</si>
  <si>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</si>
  <si>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</si>
  <si>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</si>
  <si>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</si>
  <si>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</si>
  <si>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</si>
  <si>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</si>
  <si>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</si>
  <si>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</si>
  <si>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</si>
  <si>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</si>
  <si>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</si>
  <si>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</si>
  <si>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</si>
  <si>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</si>
  <si>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</si>
  <si>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</si>
  <si>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</si>
  <si>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</si>
  <si>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</si>
  <si>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</si>
  <si>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</si>
  <si>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</si>
  <si>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</si>
  <si>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</si>
  <si>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</si>
  <si>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</si>
  <si>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</si>
  <si>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</si>
  <si>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</si>
  <si>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</si>
  <si>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</si>
  <si>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</si>
  <si>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</si>
  <si>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</si>
  <si>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</si>
  <si>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</si>
  <si>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</si>
  <si>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</si>
  <si>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</si>
  <si>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</si>
  <si>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</si>
  <si>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</si>
  <si>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</si>
  <si>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</si>
  <si>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</si>
  <si>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</si>
  <si>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</si>
  <si>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</si>
  <si>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</si>
  <si>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</si>
  <si>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</si>
  <si>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</si>
  <si>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</si>
  <si>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</si>
  <si>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</si>
  <si>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</si>
  <si>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</si>
  <si>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</si>
  <si>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</si>
  <si>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</si>
  <si>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</si>
  <si>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</si>
  <si>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</si>
  <si>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</si>
  <si>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</si>
  <si>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</si>
  <si>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</si>
  <si>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</si>
  <si>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</si>
  <si>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</si>
  <si>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</si>
  <si>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</si>
  <si>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</si>
  <si>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</si>
  <si>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</si>
  <si>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</si>
  <si>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</si>
  <si>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</si>
  <si>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</si>
  <si>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</si>
  <si>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</si>
  <si>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</si>
  <si>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</si>
  <si>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</si>
  <si>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</si>
  <si>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</si>
  <si>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</si>
  <si>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</si>
  <si>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</si>
  <si>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</si>
  <si>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</si>
  <si>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</si>
  <si>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</si>
  <si>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</si>
  <si>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</si>
  <si>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</si>
  <si>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</si>
  <si>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</si>
  <si>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</si>
  <si>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</si>
  <si>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</si>
  <si>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</si>
  <si>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</si>
  <si>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</si>
  <si>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</si>
  <si>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</si>
  <si>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</si>
  <si>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</si>
  <si>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</si>
  <si>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</si>
  <si>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</si>
  <si>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</si>
  <si>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</si>
  <si>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</si>
  <si>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</si>
  <si>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</si>
  <si>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</si>
  <si>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</si>
  <si>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</si>
  <si>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</si>
  <si>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</si>
  <si>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</si>
  <si>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</si>
  <si>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</si>
  <si>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</si>
  <si>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</si>
  <si>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</si>
  <si>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</si>
  <si>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</si>
  <si>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</si>
  <si>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</si>
  <si>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</si>
  <si>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</si>
  <si>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</si>
  <si>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</si>
  <si>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</si>
  <si>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</si>
  <si>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</si>
  <si>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</si>
  <si>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</si>
  <si>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</si>
  <si>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</si>
  <si>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</si>
  <si>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</si>
  <si>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</si>
  <si>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</si>
  <si>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</si>
  <si>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</si>
  <si>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</si>
  <si>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</si>
  <si>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</si>
  <si>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</si>
  <si>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</si>
  <si>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</si>
  <si>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</si>
  <si>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</si>
  <si>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</si>
  <si>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</si>
  <si>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</si>
  <si>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</si>
  <si>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</si>
  <si>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</si>
  <si>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</si>
  <si>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</si>
  <si>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</si>
  <si>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</si>
  <si>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</si>
  <si>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</si>
  <si>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</si>
  <si>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</si>
  <si>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</si>
  <si>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</si>
  <si>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</si>
  <si>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</si>
  <si>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</si>
  <si>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</si>
  <si>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</si>
  <si>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</si>
  <si>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</si>
  <si>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</si>
  <si>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</si>
  <si>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</si>
  <si>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</si>
  <si>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</si>
  <si>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</si>
  <si>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</si>
  <si>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</si>
  <si>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</si>
  <si>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</si>
  <si>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</si>
  <si>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</si>
  <si>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</si>
  <si>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</si>
  <si>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</si>
  <si>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</si>
  <si>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</si>
  <si>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</si>
  <si>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</si>
  <si>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</si>
  <si>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</si>
  <si>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</si>
  <si>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</si>
  <si>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</si>
  <si>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</si>
  <si>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</si>
  <si>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</si>
  <si>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</si>
  <si>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</si>
  <si>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</si>
  <si>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</si>
  <si>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</si>
  <si>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</si>
  <si>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</si>
  <si>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</si>
  <si>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</si>
  <si>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</si>
  <si>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</si>
  <si>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</si>
  <si>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</si>
  <si>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</si>
  <si>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</si>
  <si>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</si>
  <si>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</si>
  <si>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</si>
  <si>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</si>
  <si>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</si>
  <si>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</si>
  <si>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</si>
  <si>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</si>
  <si>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</si>
  <si>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</si>
  <si>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</si>
  <si>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</si>
  <si>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</si>
  <si>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</si>
  <si>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</si>
  <si>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</si>
  <si>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</si>
  <si>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</si>
  <si>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</si>
  <si>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</si>
  <si>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</si>
  <si>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</si>
  <si>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</si>
  <si>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</si>
  <si>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</si>
  <si>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</si>
  <si>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</si>
  <si>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</si>
  <si>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</si>
  <si>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</si>
  <si>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</si>
  <si>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</si>
  <si>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</si>
  <si>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</si>
  <si>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</si>
  <si>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</si>
  <si>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</si>
  <si>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</si>
  <si>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</si>
  <si>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</si>
  <si>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</si>
  <si>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</si>
  <si>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</si>
  <si>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</si>
  <si>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</si>
  <si>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</si>
  <si>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</si>
  <si>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</si>
  <si>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</si>
  <si>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</si>
  <si>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</si>
  <si>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</si>
  <si>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</si>
  <si>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</si>
  <si>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</si>
  <si>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</si>
  <si>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</si>
  <si>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</si>
  <si>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</si>
  <si>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</si>
  <si>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</si>
  <si>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</si>
  <si>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</si>
  <si>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</si>
  <si>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</si>
  <si>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</si>
  <si>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</si>
  <si>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</si>
  <si>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</si>
  <si>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</si>
  <si>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</si>
  <si>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</si>
  <si>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</si>
  <si>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</si>
  <si>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</si>
  <si>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</si>
  <si>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</si>
  <si>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</si>
  <si>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</si>
  <si>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</si>
  <si>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</si>
  <si>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</si>
  <si>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</si>
  <si>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</si>
  <si>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</si>
  <si>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</si>
  <si>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</si>
  <si>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</si>
  <si>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</si>
  <si>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</si>
  <si>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</si>
  <si>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</si>
  <si>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</si>
  <si>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</si>
  <si>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</si>
  <si>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</si>
  <si>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</si>
  <si>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</si>
  <si>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</si>
  <si>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</si>
  <si>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</si>
  <si>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</si>
  <si>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</si>
  <si>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</si>
  <si>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</si>
  <si>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</si>
  <si>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</si>
  <si>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</si>
  <si>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</si>
  <si>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</si>
  <si>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</si>
  <si>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</si>
  <si>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</si>
  <si>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</si>
  <si>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</si>
  <si>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</si>
  <si>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</si>
  <si>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</si>
  <si>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</si>
  <si>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</si>
  <si>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</si>
  <si>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</si>
  <si>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</si>
  <si>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</si>
  <si>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</si>
  <si>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</si>
  <si>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</si>
  <si>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</si>
  <si>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</si>
  <si>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</si>
  <si>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</si>
  <si>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</si>
  <si>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</si>
  <si>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</si>
  <si>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</si>
  <si>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</si>
  <si>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</si>
  <si>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</si>
  <si>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</si>
  <si>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</si>
  <si>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</si>
  <si>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</si>
  <si>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</si>
  <si>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</si>
  <si>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</si>
  <si>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</si>
  <si>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</si>
  <si>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</si>
  <si>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</si>
  <si>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</si>
  <si>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</si>
  <si>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</si>
  <si>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</si>
  <si>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</si>
  <si>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</si>
  <si>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</si>
  <si>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</si>
  <si>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</si>
  <si>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</si>
  <si>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</si>
  <si>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</si>
  <si>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</si>
  <si>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</si>
  <si>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</si>
  <si>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</si>
  <si>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</si>
  <si>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</si>
  <si>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</si>
  <si>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</si>
  <si>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</si>
  <si>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</si>
  <si>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</si>
  <si>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</si>
  <si>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</si>
  <si>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</si>
  <si>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</si>
  <si>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</si>
  <si>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</si>
  <si>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</si>
  <si>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</si>
  <si>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</si>
  <si>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</si>
  <si>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</si>
  <si>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</si>
  <si>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</si>
  <si>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</si>
  <si>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</si>
  <si>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</si>
  <si>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</si>
  <si>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</si>
  <si>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</si>
  <si>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</si>
  <si>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</si>
  <si>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</si>
  <si>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</si>
  <si>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</si>
  <si>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</si>
  <si>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</si>
  <si>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</si>
  <si>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</si>
  <si>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</si>
  <si>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</si>
  <si>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</si>
  <si>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</si>
  <si>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</si>
  <si>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</si>
  <si>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</si>
  <si>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</si>
  <si>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</si>
  <si>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</si>
  <si>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</si>
  <si>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</si>
  <si>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</si>
  <si>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</si>
  <si>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</si>
  <si>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</si>
  <si>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</si>
  <si>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</si>
  <si>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</si>
  <si>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</si>
  <si>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</si>
  <si>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</si>
  <si>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</si>
  <si>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</si>
  <si>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</si>
  <si>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</si>
  <si>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</si>
  <si>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</si>
  <si>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</si>
  <si>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</si>
  <si>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</si>
  <si>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</si>
  <si>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</si>
  <si>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</si>
  <si>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</si>
  <si>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</si>
  <si>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</si>
  <si>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</si>
  <si>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</si>
  <si>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</si>
  <si>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</si>
  <si>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</si>
  <si>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</si>
  <si>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</si>
  <si>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</si>
  <si>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</si>
  <si>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</si>
  <si>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</si>
  <si>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</si>
  <si>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</si>
  <si>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</si>
  <si>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</si>
  <si>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</si>
  <si>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</si>
  <si>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</si>
  <si>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</si>
  <si>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</si>
  <si>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</si>
  <si>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</si>
  <si>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</si>
  <si>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</si>
  <si>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</si>
  <si>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</si>
  <si>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</si>
  <si>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</si>
  <si>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</si>
  <si>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</si>
  <si>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</si>
  <si>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</si>
  <si>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</si>
  <si>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</si>
  <si>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</si>
  <si>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</si>
  <si>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</si>
  <si>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</si>
  <si>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</si>
  <si>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</si>
  <si>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</si>
  <si>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</si>
  <si>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</si>
  <si>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</si>
  <si>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</si>
  <si>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</si>
  <si>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</si>
  <si>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</si>
  <si>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</si>
  <si>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</si>
  <si>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</si>
  <si>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</si>
  <si>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</si>
  <si>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</si>
  <si>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</si>
  <si>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</si>
  <si>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</si>
  <si>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</si>
  <si>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</si>
  <si>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</si>
  <si>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</si>
  <si>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</si>
  <si>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</si>
  <si>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</si>
  <si>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</si>
  <si>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</si>
  <si>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</si>
  <si>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</si>
  <si>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</si>
  <si>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</si>
  <si>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</si>
  <si>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</si>
  <si>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</si>
  <si>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</si>
  <si>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</si>
  <si>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</si>
  <si>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</si>
  <si>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</si>
  <si>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</si>
  <si>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</si>
  <si>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</si>
  <si>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</si>
  <si>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</si>
  <si>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</si>
  <si>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</si>
  <si>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</si>
  <si>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</si>
  <si>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</si>
  <si>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</si>
  <si>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</si>
  <si>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</si>
  <si>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</si>
  <si>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</si>
  <si>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</si>
  <si>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</si>
  <si>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</si>
  <si>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</si>
  <si>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</si>
  <si>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</si>
  <si>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</si>
  <si>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</si>
  <si>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</si>
  <si>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</si>
  <si>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</si>
  <si>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</si>
  <si>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</si>
  <si>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</si>
  <si>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</si>
  <si>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</si>
  <si>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</si>
  <si>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</si>
  <si>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</si>
  <si>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</si>
  <si>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</si>
  <si>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</si>
  <si>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</si>
  <si>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</si>
  <si>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</si>
  <si>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</si>
  <si>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</si>
  <si>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</si>
  <si>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</si>
  <si>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</si>
  <si>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</si>
  <si>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</si>
  <si>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</si>
  <si>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</si>
  <si>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</si>
  <si>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</si>
  <si>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</si>
  <si>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</si>
  <si>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</si>
  <si>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</si>
  <si>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</si>
  <si>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</si>
  <si>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</si>
  <si>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</si>
  <si>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</si>
  <si>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</si>
  <si>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</si>
  <si>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</si>
  <si>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</si>
  <si>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</si>
  <si>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</si>
  <si>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</si>
  <si>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</si>
  <si>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</si>
  <si>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</si>
  <si>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</si>
  <si>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</si>
  <si>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</si>
  <si>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</si>
  <si>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</si>
  <si>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</si>
  <si>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</si>
  <si>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</si>
  <si>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</si>
  <si>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</si>
  <si>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</si>
  <si>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</si>
  <si>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</si>
  <si>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</si>
  <si>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</si>
  <si>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</si>
  <si>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</si>
  <si>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</si>
  <si>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</si>
  <si>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</si>
  <si>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</si>
  <si>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</si>
  <si>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</si>
  <si>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</si>
  <si>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</si>
  <si>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</si>
  <si>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</si>
  <si>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</si>
  <si>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</si>
  <si>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</si>
  <si>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</si>
  <si>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</si>
  <si>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</si>
  <si>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</si>
  <si>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</si>
  <si>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</si>
  <si>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</si>
  <si>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</si>
  <si>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</si>
  <si>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</si>
  <si>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</si>
  <si>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</si>
  <si>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</si>
  <si>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</si>
  <si>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</si>
  <si>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</si>
  <si>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</si>
  <si>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</si>
  <si>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</si>
  <si>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</si>
  <si>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</si>
  <si>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</si>
  <si>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</si>
  <si>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</si>
  <si>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</si>
  <si>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</si>
  <si>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</si>
  <si>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</si>
  <si>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</si>
  <si>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</si>
  <si>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</si>
  <si>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</si>
  <si>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</si>
  <si>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</si>
  <si>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</si>
  <si>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</si>
  <si>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</si>
  <si>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</si>
  <si>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</si>
  <si>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</si>
  <si>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</si>
  <si>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</si>
  <si>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</si>
  <si>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</si>
  <si>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</si>
  <si>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</si>
  <si>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</si>
  <si>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</si>
  <si>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</si>
  <si>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</si>
  <si>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</si>
  <si>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</si>
  <si>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</si>
  <si>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</si>
  <si>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</si>
  <si>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</si>
  <si>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</si>
  <si>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</si>
  <si>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</si>
  <si>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</si>
  <si>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</si>
  <si>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</si>
  <si>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</si>
  <si>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</si>
  <si>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</si>
  <si>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</si>
  <si>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</si>
  <si>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</si>
  <si>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</si>
  <si>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</si>
  <si>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</si>
  <si>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</si>
  <si>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</si>
  <si>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</si>
  <si>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</si>
  <si>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</si>
  <si>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</si>
  <si>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</si>
  <si>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</si>
  <si>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</si>
  <si>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</si>
  <si>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</si>
  <si>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</si>
  <si>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</si>
  <si>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</si>
  <si>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</si>
  <si>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</si>
  <si>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</si>
  <si>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</si>
  <si>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</si>
  <si>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</si>
  <si>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</si>
  <si>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</si>
  <si>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</si>
  <si>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</si>
  <si>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</si>
  <si>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</si>
  <si>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</si>
  <si>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</si>
  <si>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</si>
  <si>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</si>
  <si>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</si>
  <si>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</si>
  <si>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</si>
  <si>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</si>
  <si>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</si>
  <si>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</si>
  <si>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</si>
  <si>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</si>
  <si>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</si>
  <si>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</si>
  <si>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</si>
  <si>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</si>
  <si>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</si>
  <si>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</si>
  <si>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</si>
  <si>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</si>
  <si>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</si>
  <si>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</si>
  <si>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</si>
  <si>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</si>
  <si>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</si>
  <si>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</si>
  <si>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</si>
  <si>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</si>
  <si>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</si>
  <si>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</si>
  <si>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</si>
  <si>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</si>
  <si>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</si>
  <si>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</si>
  <si>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</si>
  <si>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</si>
  <si>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</si>
  <si>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</si>
  <si>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</si>
  <si>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</si>
  <si>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</si>
  <si>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</si>
  <si>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</si>
  <si>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</si>
  <si>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</si>
  <si>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</si>
  <si>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</si>
  <si>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</si>
  <si>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</si>
  <si>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</si>
  <si>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</si>
  <si>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</si>
  <si>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</si>
  <si>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</si>
  <si>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</si>
  <si>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</si>
  <si>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</si>
  <si>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</si>
  <si>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</si>
  <si>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</si>
  <si>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</si>
  <si>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</si>
  <si>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</si>
  <si>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</si>
  <si>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</si>
  <si>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</si>
  <si>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</si>
  <si>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</si>
  <si>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</si>
  <si>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</si>
  <si>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</si>
  <si>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</si>
  <si>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</si>
  <si>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</si>
  <si>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</si>
  <si>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</si>
  <si>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</si>
  <si>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</si>
  <si>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</si>
  <si>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</si>
  <si>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</si>
  <si>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</si>
  <si>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</si>
  <si>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</si>
  <si>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</si>
  <si>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</si>
  <si>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</si>
  <si>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</si>
  <si>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</si>
  <si>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</si>
  <si>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</si>
  <si>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</si>
  <si>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</si>
  <si>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</si>
  <si>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</si>
  <si>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</si>
  <si>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</si>
  <si>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</si>
  <si>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</si>
  <si>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</si>
  <si>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</si>
  <si>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</si>
  <si>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</si>
  <si>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</si>
  <si>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</si>
  <si>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</si>
  <si>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</si>
  <si>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</si>
  <si>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</si>
  <si>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</si>
  <si>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</si>
  <si>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</si>
  <si>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</si>
  <si>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</si>
  <si>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</si>
  <si>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</si>
  <si>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</si>
  <si>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</si>
  <si>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</si>
  <si>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</si>
  <si>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</si>
  <si>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</si>
  <si>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</si>
  <si>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</si>
  <si>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</si>
  <si>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</si>
  <si>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</si>
  <si>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</si>
  <si>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</si>
  <si>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</si>
  <si>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</si>
  <si>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</si>
  <si>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</si>
  <si>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</si>
  <si>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</si>
  <si>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</si>
  <si>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</si>
  <si>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</si>
  <si>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</si>
  <si>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</si>
  <si>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</si>
  <si>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</si>
  <si>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</si>
  <si>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</si>
  <si>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</si>
  <si>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</si>
  <si>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</si>
  <si>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</si>
  <si>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</si>
  <si>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</si>
  <si>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</si>
  <si>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</si>
  <si>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</si>
  <si>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</si>
  <si>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</si>
  <si>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</si>
  <si>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</si>
  <si>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</si>
  <si>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</si>
  <si>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</si>
  <si>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</si>
  <si>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</si>
  <si>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</si>
  <si>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</si>
  <si>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</si>
  <si>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</si>
  <si>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</si>
  <si>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</si>
  <si>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</si>
  <si>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</si>
  <si>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</si>
  <si>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</si>
  <si>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</si>
  <si>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</si>
  <si>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</si>
  <si>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</si>
  <si>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</si>
  <si>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</si>
  <si>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</si>
  <si>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</si>
  <si>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</si>
  <si>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</si>
  <si>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</si>
  <si>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</si>
  <si>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</si>
  <si>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</si>
  <si>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</si>
  <si>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</si>
  <si>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</si>
  <si>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</si>
  <si>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</si>
  <si>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</si>
  <si>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</si>
  <si>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</si>
  <si>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</si>
  <si>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</si>
  <si>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</si>
  <si>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</si>
  <si>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</si>
  <si>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</si>
  <si>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</si>
  <si>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</si>
  <si>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</si>
  <si>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</si>
  <si>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</si>
  <si>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</si>
  <si>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</si>
  <si>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</si>
  <si>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</si>
  <si>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</si>
  <si>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</si>
  <si>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</si>
  <si>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</si>
  <si>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</si>
  <si>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</si>
  <si>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</si>
  <si>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</si>
  <si>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</si>
  <si>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</si>
  <si>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</si>
  <si>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</si>
  <si>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</si>
  <si>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</si>
  <si>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</si>
  <si>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</si>
  <si>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</si>
  <si>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</si>
  <si>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</si>
  <si>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</si>
  <si>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</si>
  <si>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</si>
  <si>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</si>
  <si>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</si>
  <si>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</si>
  <si>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</si>
  <si>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</si>
  <si>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</si>
  <si>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</si>
  <si>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</si>
  <si>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</si>
  <si>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</si>
  <si>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</si>
  <si>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</si>
  <si>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</si>
  <si>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</si>
  <si>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</si>
  <si>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</si>
  <si>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</si>
  <si>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</si>
  <si>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</si>
  <si>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</si>
  <si>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</si>
  <si>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</si>
  <si>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</si>
  <si>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</si>
  <si>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</si>
  <si>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</si>
  <si>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</si>
  <si>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</si>
  <si>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</si>
  <si>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</si>
  <si>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</si>
  <si>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</si>
  <si>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</si>
  <si>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</si>
  <si>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</si>
  <si>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</si>
  <si>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</si>
  <si>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</si>
  <si>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</si>
  <si>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</si>
  <si>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</si>
  <si>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</si>
  <si>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</si>
  <si>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</si>
  <si>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</si>
  <si>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</si>
  <si>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</si>
  <si>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</si>
  <si>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</si>
  <si>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</si>
  <si>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</si>
  <si>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</si>
  <si>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</si>
  <si>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</si>
  <si>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</si>
  <si>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</si>
  <si>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</si>
  <si>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</si>
  <si>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</si>
  <si>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</si>
  <si>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</si>
  <si>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</si>
  <si>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</si>
  <si>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</si>
  <si>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</si>
  <si>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</si>
  <si>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</si>
  <si>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</si>
  <si>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</si>
  <si>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</si>
  <si>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</si>
  <si>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</si>
  <si>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</si>
  <si>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</si>
  <si>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</si>
  <si>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</si>
  <si>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</si>
  <si>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</si>
  <si>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</si>
  <si>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</si>
  <si>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</si>
  <si>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</si>
  <si>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</si>
  <si>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</si>
  <si>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</si>
  <si>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</si>
  <si>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</si>
  <si>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</si>
  <si>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</si>
  <si>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</si>
  <si>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</si>
  <si>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</si>
  <si>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</si>
  <si>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</si>
  <si>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</si>
  <si>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</si>
  <si>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</si>
  <si>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</si>
  <si>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</si>
  <si>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</si>
  <si>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</si>
  <si>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</si>
  <si>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</si>
  <si>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</si>
  <si>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</si>
  <si>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</si>
  <si>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</si>
  <si>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</si>
  <si>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</si>
  <si>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</si>
  <si>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</si>
  <si>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</si>
  <si>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</si>
  <si>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</si>
  <si>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</si>
  <si>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</si>
  <si>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</si>
  <si>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</si>
  <si>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</si>
  <si>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</si>
  <si>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</si>
  <si>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</si>
  <si>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</si>
  <si>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</si>
  <si>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</si>
  <si>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</si>
  <si>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</si>
  <si>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</si>
  <si>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</si>
  <si>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</si>
  <si>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</si>
  <si>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</si>
  <si>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</si>
  <si>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</si>
  <si>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</si>
  <si>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</si>
  <si>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</si>
  <si>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</si>
  <si>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</si>
  <si>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</si>
  <si>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</si>
  <si>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</si>
  <si>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</si>
  <si>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</si>
  <si>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</si>
  <si>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</si>
  <si>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</si>
  <si>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</si>
  <si>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</si>
  <si>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</si>
  <si>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</si>
  <si>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</si>
  <si>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</si>
  <si>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</si>
  <si>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</si>
  <si>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</si>
  <si>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</si>
  <si>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</si>
  <si>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</si>
  <si>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</si>
  <si>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</si>
  <si>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</si>
  <si>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</si>
  <si>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</si>
  <si>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</si>
  <si>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</si>
  <si>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</si>
  <si>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</si>
  <si>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</si>
  <si>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</si>
  <si>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</si>
  <si>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</si>
  <si>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</si>
  <si>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</si>
  <si>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</si>
  <si>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</si>
  <si>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</si>
  <si>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</si>
  <si>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</si>
  <si>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</si>
  <si>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</si>
  <si>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</si>
  <si>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</si>
  <si>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</si>
  <si>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</si>
  <si>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</si>
  <si>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</si>
  <si>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</si>
  <si>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</si>
  <si>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</si>
  <si>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</si>
  <si>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</si>
  <si>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</si>
  <si>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</si>
  <si>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</si>
  <si>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</si>
  <si>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</si>
  <si>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</si>
  <si>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</si>
  <si>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</si>
  <si>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</si>
  <si>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</si>
  <si>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</si>
  <si>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</si>
  <si>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</si>
  <si>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</si>
  <si>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</si>
  <si>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</si>
  <si>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</si>
  <si>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</si>
  <si>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</si>
  <si>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</si>
  <si>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</si>
  <si>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</si>
  <si>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</si>
  <si>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</si>
  <si>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</si>
  <si>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</si>
  <si>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</si>
  <si>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</si>
  <si>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</si>
  <si>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</si>
  <si>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</si>
  <si>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</si>
  <si>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</si>
  <si>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</si>
  <si>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</si>
  <si>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</si>
  <si>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</si>
  <si>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</si>
  <si>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</si>
  <si>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</si>
  <si>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</si>
  <si>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</si>
  <si>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</si>
  <si>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</si>
  <si>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</si>
  <si>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</si>
  <si>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</si>
  <si>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</si>
  <si>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</si>
  <si>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</si>
  <si>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</si>
  <si>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</si>
  <si>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</si>
  <si>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</si>
  <si>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</si>
  <si>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</si>
  <si>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</si>
  <si>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</si>
  <si>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</si>
  <si>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</si>
  <si>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</si>
  <si>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</si>
  <si>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</si>
  <si>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</si>
  <si>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</si>
  <si>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</si>
  <si>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</si>
  <si>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</si>
  <si>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</si>
  <si>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</si>
  <si>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</si>
  <si>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</si>
  <si>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</si>
  <si>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</si>
  <si>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</si>
  <si>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</si>
  <si>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</si>
  <si>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</si>
  <si>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</si>
  <si>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</si>
  <si>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</si>
  <si>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</si>
  <si>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</si>
  <si>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</si>
  <si>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</si>
  <si>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</si>
  <si>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</si>
  <si>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</si>
  <si>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</si>
  <si>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</si>
  <si>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</si>
  <si>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</si>
  <si>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</si>
  <si>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</si>
  <si>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</si>
  <si>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</si>
  <si>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</si>
  <si>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</si>
  <si>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</si>
  <si>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</si>
  <si>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</si>
  <si>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</si>
  <si>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</si>
  <si>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</si>
  <si>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</si>
  <si>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</si>
  <si>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</si>
  <si>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</si>
  <si>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</si>
  <si>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</si>
  <si>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</si>
  <si>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</si>
  <si>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</si>
  <si>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</si>
  <si>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</si>
  <si>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</si>
  <si>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</si>
  <si>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</si>
  <si>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</si>
  <si>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</si>
  <si>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</si>
  <si>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</si>
  <si>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</si>
  <si>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</si>
  <si>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</si>
  <si>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</si>
  <si>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</si>
  <si>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</si>
  <si>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</si>
  <si>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</si>
  <si>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</si>
  <si>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</si>
  <si>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</si>
  <si>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</si>
  <si>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</si>
  <si>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</si>
  <si>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</si>
  <si>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</si>
  <si>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</si>
  <si>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</si>
  <si>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</si>
  <si>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</si>
  <si>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</si>
  <si>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</si>
  <si>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</si>
  <si>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</si>
  <si>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</si>
  <si>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</si>
  <si>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</si>
  <si>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</si>
  <si>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</si>
  <si>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</si>
  <si>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</si>
  <si>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</si>
  <si>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</si>
  <si>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</si>
  <si>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</si>
  <si>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</si>
  <si>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</si>
  <si>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</si>
  <si>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</si>
  <si>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</si>
  <si>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</si>
  <si>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</si>
  <si>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</si>
  <si>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</si>
  <si>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</si>
  <si>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</si>
  <si>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</si>
  <si>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</si>
  <si>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</si>
  <si>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</si>
  <si>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</si>
  <si>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</si>
  <si>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</si>
  <si>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</si>
  <si>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</si>
  <si>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</si>
  <si>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</si>
  <si>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</si>
  <si>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</si>
  <si>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</si>
  <si>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</si>
  <si>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</si>
  <si>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</si>
  <si>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</si>
  <si>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</si>
  <si>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</si>
  <si>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</si>
  <si>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</si>
  <si>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</si>
  <si>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</si>
  <si>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</si>
  <si>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</si>
  <si>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</si>
  <si>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</si>
  <si>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</si>
  <si>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</si>
  <si>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</si>
  <si>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</si>
  <si>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</si>
  <si>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</si>
  <si>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</si>
  <si>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</si>
  <si>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</si>
  <si>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</si>
  <si>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</si>
  <si>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</si>
  <si>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</si>
  <si>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</si>
  <si>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</si>
  <si>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</si>
  <si>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</si>
  <si>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</si>
  <si>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</si>
  <si>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</si>
  <si>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</si>
  <si>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</si>
  <si>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</si>
  <si>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</si>
  <si>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</si>
  <si>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</si>
  <si>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</si>
  <si>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</si>
  <si>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</si>
  <si>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</si>
  <si>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</si>
  <si>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</si>
  <si>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</si>
  <si>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</si>
  <si>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</si>
  <si>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</si>
  <si>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</si>
  <si>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</si>
  <si>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</si>
  <si>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</si>
  <si>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</si>
  <si>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</si>
  <si>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</si>
  <si>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</si>
  <si>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</si>
  <si>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</si>
  <si>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</si>
  <si>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</si>
  <si>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</si>
  <si>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</si>
  <si>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</si>
  <si>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</si>
  <si>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</si>
  <si>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</si>
  <si>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</si>
  <si>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</si>
  <si>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</si>
  <si>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</si>
  <si>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</si>
  <si>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</si>
  <si>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</si>
  <si>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</si>
  <si>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</si>
  <si>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</si>
  <si>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</si>
  <si>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</si>
  <si>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</si>
  <si>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</si>
  <si>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</si>
  <si>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</si>
  <si>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</si>
  <si>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</si>
  <si>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</si>
  <si>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</si>
  <si>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</si>
  <si>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</si>
  <si>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</si>
  <si>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</si>
  <si>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</si>
  <si>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</si>
  <si>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</si>
  <si>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</si>
  <si>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</si>
  <si>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</si>
  <si>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</si>
  <si>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</si>
  <si>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</si>
  <si>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</si>
  <si>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</si>
  <si>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</si>
  <si>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</si>
  <si>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</si>
  <si>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</si>
  <si>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</si>
  <si>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</si>
  <si>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</si>
  <si>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</si>
  <si>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</si>
  <si>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</si>
  <si>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</si>
  <si>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</si>
  <si>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</si>
  <si>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</si>
  <si>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</si>
  <si>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</si>
  <si>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</si>
  <si>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</si>
  <si>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</si>
  <si>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</si>
  <si>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</si>
  <si>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</si>
  <si>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</si>
  <si>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</si>
  <si>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</si>
  <si>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</si>
  <si>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</si>
  <si>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</si>
  <si>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</si>
  <si>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</si>
  <si>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</si>
  <si>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</si>
  <si>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</si>
  <si>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</si>
  <si>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</si>
  <si>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</si>
  <si>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</si>
  <si>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</si>
  <si>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</si>
  <si>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</si>
  <si>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</si>
  <si>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</si>
  <si>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</si>
  <si>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</si>
  <si>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</si>
  <si>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</si>
  <si>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</si>
  <si>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</si>
  <si>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</si>
  <si>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</si>
  <si>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</si>
  <si>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</si>
  <si>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</si>
  <si>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</si>
  <si>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</si>
  <si>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</si>
  <si>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</si>
  <si>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</si>
  <si>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</si>
  <si>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</si>
  <si>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</si>
  <si>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</si>
  <si>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</si>
  <si>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</si>
  <si>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</si>
  <si>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</si>
  <si>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</si>
  <si>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</si>
  <si>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</si>
  <si>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</si>
  <si>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</si>
  <si>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</si>
  <si>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</si>
  <si>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</si>
  <si>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</si>
  <si>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</si>
  <si>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</si>
  <si>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</si>
  <si>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</si>
  <si>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</si>
  <si>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</si>
  <si>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</si>
  <si>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</si>
  <si>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</si>
  <si>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</si>
  <si>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</si>
  <si>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</si>
  <si>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</si>
  <si>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</si>
  <si>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</si>
  <si>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</si>
  <si>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</si>
  <si>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</si>
  <si>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</si>
  <si>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</si>
  <si>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</si>
  <si>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</si>
  <si>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</si>
  <si>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</si>
  <si>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</si>
  <si>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</si>
  <si>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</si>
  <si>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</si>
  <si>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</si>
  <si>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</si>
  <si>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</si>
  <si>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</si>
  <si>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</si>
  <si>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</si>
  <si>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</si>
  <si>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</si>
  <si>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</si>
  <si>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</si>
  <si>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</si>
  <si>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</si>
  <si>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</si>
  <si>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</si>
  <si>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</si>
  <si>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</si>
  <si>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</si>
  <si>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</si>
  <si>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</si>
  <si>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</si>
  <si>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</si>
  <si>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</si>
  <si>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</si>
  <si>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</si>
  <si>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</si>
  <si>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</si>
  <si>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</si>
  <si>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</si>
  <si>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</si>
  <si>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</si>
  <si>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</si>
  <si>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</si>
  <si>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</si>
  <si>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</si>
  <si>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</si>
  <si>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</si>
  <si>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</si>
  <si>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</si>
  <si>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</si>
  <si>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</si>
  <si>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</si>
  <si>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</si>
  <si>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</si>
  <si>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</si>
  <si>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</si>
  <si>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</si>
  <si>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</si>
  <si>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</si>
  <si>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</si>
  <si>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</si>
  <si>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</si>
  <si>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</si>
  <si>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</si>
  <si>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</si>
  <si>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</si>
  <si>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</si>
  <si>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</si>
  <si>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</si>
  <si>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</si>
  <si>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</si>
  <si>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</si>
  <si>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</si>
  <si>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</si>
  <si>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</si>
  <si>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</si>
  <si>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</si>
  <si>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</si>
  <si>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</si>
  <si>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</si>
  <si>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</si>
  <si>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</si>
  <si>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</si>
  <si>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</si>
  <si>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</si>
  <si>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</si>
  <si>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</si>
  <si>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</si>
  <si>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</si>
  <si>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</si>
  <si>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</si>
  <si>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</si>
  <si>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</si>
  <si>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</si>
  <si>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</si>
  <si>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</si>
  <si>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</si>
  <si>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</si>
  <si>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</si>
  <si>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</si>
  <si>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</si>
  <si>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</si>
  <si>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</si>
  <si>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</si>
  <si>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</si>
  <si>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</si>
  <si>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</si>
  <si>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</si>
  <si>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</si>
  <si>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</si>
  <si>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</si>
  <si>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</si>
  <si>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</si>
  <si>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</si>
  <si>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</si>
  <si>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</si>
  <si>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</si>
  <si>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</si>
  <si>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</si>
  <si>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</si>
  <si>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</si>
  <si>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</si>
  <si>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</si>
  <si>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</si>
  <si>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</si>
  <si>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</si>
  <si>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</si>
  <si>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</si>
  <si>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</si>
  <si>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</si>
  <si>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</si>
  <si>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</si>
  <si>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</si>
  <si>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</si>
  <si>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</si>
  <si>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</si>
  <si>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</si>
  <si>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</si>
  <si>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</si>
  <si>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</si>
  <si>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</si>
  <si>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</si>
  <si>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</si>
  <si>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</si>
  <si>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</si>
  <si>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</si>
  <si>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</si>
  <si>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</si>
  <si>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</si>
  <si>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</si>
  <si>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</si>
  <si>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</si>
  <si>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</si>
  <si>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</si>
  <si>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</si>
  <si>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</si>
  <si>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</si>
  <si>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</si>
  <si>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</si>
  <si>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</si>
  <si>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</si>
  <si>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</si>
  <si>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</si>
  <si>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</si>
  <si>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</si>
  <si>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</si>
  <si>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</si>
  <si>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</si>
  <si>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</si>
  <si>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</si>
  <si>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</si>
  <si>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</si>
  <si>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</si>
  <si>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</si>
  <si>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</si>
  <si>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</si>
  <si>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</si>
  <si>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</si>
  <si>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</si>
  <si>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</si>
  <si>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</si>
  <si>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</si>
  <si>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</si>
  <si>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</si>
  <si>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</si>
  <si>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</si>
  <si>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</si>
  <si>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</si>
  <si>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</si>
  <si>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</si>
  <si>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</si>
  <si>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</si>
  <si>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</si>
  <si>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</si>
  <si>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</si>
  <si>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</si>
  <si>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</si>
  <si>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</si>
  <si>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</si>
  <si>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</si>
  <si>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</si>
  <si>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</si>
  <si>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</si>
  <si>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</si>
  <si>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</si>
  <si>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</si>
  <si>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</si>
  <si>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</si>
  <si>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</si>
  <si>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</si>
  <si>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</si>
  <si>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</si>
  <si>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</si>
  <si>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</si>
  <si>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</si>
  <si>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</si>
  <si>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</si>
  <si>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</si>
  <si>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</si>
  <si>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</si>
  <si>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</si>
  <si>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</si>
  <si>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</si>
  <si>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</si>
  <si>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</si>
  <si>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</si>
  <si>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</si>
  <si>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</si>
  <si>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</si>
  <si>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</si>
  <si>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</si>
  <si>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</si>
  <si>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</si>
  <si>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</si>
  <si>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</si>
  <si>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</si>
  <si>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</si>
  <si>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</si>
  <si>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</si>
  <si>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</si>
  <si>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</si>
  <si>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</si>
  <si>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</si>
  <si>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</si>
  <si>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</si>
  <si>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</si>
  <si>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</si>
  <si>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</si>
  <si>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</si>
  <si>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</si>
  <si>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</si>
  <si>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</si>
  <si>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</si>
  <si>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</si>
  <si>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</si>
  <si>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</si>
  <si>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</si>
  <si>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</si>
  <si>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</si>
  <si>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</si>
  <si>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</si>
  <si>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</si>
  <si>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</si>
  <si>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</si>
  <si>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</si>
  <si>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</si>
  <si>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</si>
  <si>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</si>
  <si>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</si>
  <si>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</si>
  <si>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</si>
  <si>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</si>
  <si>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</si>
  <si>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</si>
  <si>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</si>
  <si>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</si>
  <si>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</si>
  <si>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</si>
  <si>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</si>
  <si>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</si>
  <si>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</si>
  <si>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</si>
  <si>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</si>
  <si>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</si>
  <si>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</si>
  <si>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</si>
  <si>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</si>
  <si>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</si>
  <si>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</si>
  <si>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</si>
  <si>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</si>
  <si>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</si>
  <si>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</si>
  <si>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</si>
  <si>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</si>
  <si>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</si>
  <si>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</si>
  <si>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</si>
  <si>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</si>
  <si>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</si>
  <si>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</si>
  <si>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</si>
  <si>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</si>
  <si>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</si>
  <si>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</si>
  <si>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</si>
  <si>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</si>
  <si>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</si>
  <si>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</si>
  <si>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</si>
  <si>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</si>
  <si>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</si>
  <si>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</si>
  <si>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</si>
  <si>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</si>
  <si>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</si>
  <si>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</si>
  <si>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</si>
  <si>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</si>
  <si>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</si>
  <si>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</si>
  <si>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</si>
  <si>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</si>
  <si>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</si>
  <si>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</si>
  <si>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</si>
  <si>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</si>
  <si>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</si>
  <si>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</si>
  <si>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</si>
  <si>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</si>
  <si>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</si>
  <si>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</si>
  <si>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</si>
  <si>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</si>
  <si>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</si>
  <si>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</si>
  <si>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</si>
  <si>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</si>
  <si>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</si>
  <si>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</si>
  <si>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</si>
  <si>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</si>
  <si>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</si>
  <si>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</si>
  <si>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</si>
  <si>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</si>
  <si>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</si>
  <si>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</si>
  <si>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</si>
  <si>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</si>
  <si>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</si>
  <si>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</si>
  <si>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</si>
  <si>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</si>
  <si>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</si>
  <si>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</si>
  <si>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</si>
  <si>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</si>
  <si>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</si>
  <si>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</si>
  <si>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</si>
  <si>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</si>
  <si>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</si>
  <si>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</si>
  <si>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</si>
  <si>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</si>
  <si>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</si>
  <si>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</si>
  <si>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</si>
  <si>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</si>
  <si>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</si>
  <si>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</si>
  <si>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</si>
  <si>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</si>
  <si>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</si>
  <si>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</si>
  <si>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</si>
  <si>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</si>
  <si>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</si>
  <si>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</si>
  <si>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</si>
  <si>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</si>
  <si>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</si>
  <si>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</si>
  <si>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</si>
  <si>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</si>
  <si>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</si>
  <si>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</si>
  <si>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</si>
  <si>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</si>
  <si>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</si>
  <si>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</si>
  <si>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</si>
  <si>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</si>
  <si>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</si>
  <si>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</si>
  <si>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</si>
  <si>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</si>
  <si>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</si>
  <si>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</si>
  <si>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</si>
  <si>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</si>
  <si>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</si>
  <si>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</si>
  <si>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</si>
  <si>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</si>
  <si>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</si>
  <si>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</si>
  <si>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</si>
  <si>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</si>
  <si>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</si>
  <si>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</si>
  <si>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</si>
  <si>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</si>
  <si>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</si>
  <si>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</si>
  <si>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</si>
  <si>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</si>
  <si>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</si>
  <si>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</si>
  <si>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</si>
  <si>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</si>
  <si>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</si>
  <si>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</si>
  <si>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</si>
  <si>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</si>
  <si>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</si>
  <si>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</si>
  <si>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</si>
  <si>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</si>
  <si>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</si>
  <si>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</si>
  <si>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</si>
  <si>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</si>
  <si>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</si>
  <si>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</si>
  <si>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</si>
  <si>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</si>
  <si>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</si>
  <si>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</si>
  <si>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</si>
  <si>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</si>
  <si>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</si>
  <si>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</si>
  <si>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</si>
  <si>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</si>
  <si>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</si>
  <si>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</si>
  <si>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</si>
  <si>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</si>
  <si>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</si>
  <si>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</si>
  <si>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</si>
  <si>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</si>
  <si>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</si>
  <si>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</si>
  <si>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</si>
  <si>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</si>
  <si>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</si>
  <si>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</si>
  <si>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</si>
  <si>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</si>
  <si>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</si>
  <si>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</si>
  <si>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</si>
  <si>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</si>
  <si>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</si>
  <si>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</si>
  <si>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</si>
  <si>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</si>
  <si>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</si>
  <si>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</si>
  <si>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</si>
  <si>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</si>
  <si>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</si>
  <si>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</si>
  <si>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</si>
  <si>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</si>
  <si>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</si>
  <si>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</si>
  <si>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</si>
  <si>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</si>
  <si>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</si>
  <si>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</si>
  <si>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</si>
  <si>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</si>
  <si>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</si>
  <si>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</si>
  <si>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</si>
  <si>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</si>
  <si>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</si>
  <si>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</si>
  <si>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</si>
  <si>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</si>
  <si>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</si>
  <si>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</si>
  <si>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</si>
  <si>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</si>
  <si>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</si>
  <si>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</si>
  <si>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</si>
  <si>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</si>
  <si>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</si>
  <si>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</si>
  <si>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</si>
  <si>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</si>
  <si>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</si>
  <si>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</si>
  <si>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</si>
  <si>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</si>
  <si>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</si>
  <si>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</si>
  <si>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</si>
  <si>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</si>
  <si>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</si>
  <si>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</si>
  <si>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</si>
  <si>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</si>
  <si>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</si>
  <si>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</si>
  <si>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</si>
  <si>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</si>
  <si>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</si>
  <si>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</si>
  <si>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</si>
  <si>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</si>
  <si>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</si>
  <si>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</si>
  <si>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</si>
  <si>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</si>
  <si>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</si>
  <si>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</si>
  <si>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</si>
  <si>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</si>
  <si>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</si>
  <si>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</si>
  <si>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</si>
  <si>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</si>
  <si>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</si>
  <si>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</si>
  <si>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</si>
  <si>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</si>
  <si>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</si>
  <si>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</si>
  <si>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</si>
  <si>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</si>
  <si>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</si>
  <si>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</si>
  <si>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</si>
  <si>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</si>
  <si>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</si>
  <si>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</si>
  <si>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</si>
  <si>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</si>
  <si>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</si>
  <si>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</si>
  <si>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</si>
  <si>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</si>
  <si>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</si>
  <si>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</si>
  <si>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</si>
  <si>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</si>
  <si>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</si>
  <si>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</si>
  <si>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</si>
  <si>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</si>
  <si>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</si>
  <si>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</si>
  <si>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</si>
  <si>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</si>
  <si>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</si>
  <si>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</si>
  <si>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</si>
  <si>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</si>
  <si>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</si>
  <si>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</si>
  <si>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</si>
  <si>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</si>
  <si>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</si>
  <si>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</si>
  <si>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</si>
  <si>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</si>
  <si>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</si>
  <si>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</si>
  <si>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</si>
  <si>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</si>
  <si>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</si>
  <si>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</si>
  <si>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</si>
  <si>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</si>
  <si>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</si>
  <si>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</si>
  <si>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</si>
  <si>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</si>
  <si>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</si>
  <si>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</si>
  <si>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</si>
  <si>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</si>
  <si>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</si>
  <si>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</si>
  <si>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</si>
  <si>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</si>
  <si>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</si>
  <si>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</si>
  <si>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</si>
  <si>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</si>
  <si>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</si>
  <si>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</si>
  <si>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</si>
  <si>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</si>
  <si>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</si>
  <si>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</si>
  <si>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</si>
  <si>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</si>
  <si>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</si>
  <si>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</si>
  <si>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</si>
  <si>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</si>
  <si>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</si>
  <si>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</si>
  <si>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</si>
  <si>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</si>
  <si>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</si>
  <si>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</si>
  <si>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</si>
  <si>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</si>
  <si>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</si>
  <si>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</si>
  <si>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</si>
  <si>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</si>
  <si>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</si>
  <si>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</si>
  <si>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</si>
  <si>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</si>
  <si>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</si>
  <si>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</si>
  <si>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</si>
  <si>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</si>
  <si>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</si>
  <si>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</si>
  <si>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</si>
  <si>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</si>
  <si>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</si>
  <si>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</si>
  <si>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</si>
  <si>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</si>
  <si>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</si>
  <si>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</si>
  <si>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</si>
  <si>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</si>
  <si>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</si>
  <si>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</si>
  <si>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</si>
  <si>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</si>
  <si>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</si>
  <si>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</si>
  <si>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</si>
  <si>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</si>
  <si>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</si>
  <si>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</si>
  <si>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</si>
  <si>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</si>
  <si>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</si>
  <si>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</si>
  <si>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</si>
  <si>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</si>
  <si>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</si>
  <si>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</si>
  <si>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</si>
  <si>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</si>
  <si>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</si>
  <si>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</si>
  <si>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</si>
  <si>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</si>
  <si>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</si>
  <si>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</si>
  <si>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</si>
  <si>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</si>
  <si>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</si>
  <si>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</si>
  <si>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</si>
  <si>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</si>
  <si>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</si>
  <si>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</si>
  <si>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</si>
  <si>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</si>
  <si>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</si>
  <si>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</si>
  <si>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</si>
  <si>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</si>
  <si>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</si>
  <si>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</si>
  <si>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</si>
  <si>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</si>
  <si>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</si>
  <si>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</si>
  <si>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</si>
  <si>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</si>
  <si>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</si>
  <si>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</si>
  <si>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</si>
  <si>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</si>
  <si>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</si>
  <si>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</si>
  <si>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</si>
  <si>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</si>
  <si>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</si>
  <si>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</si>
  <si>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</si>
  <si>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</si>
  <si>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</si>
  <si>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</si>
  <si>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</si>
  <si>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</si>
  <si>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</si>
  <si>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</si>
  <si>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</si>
  <si>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</si>
  <si>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</si>
  <si>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</si>
  <si>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</si>
  <si>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</si>
  <si>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</si>
  <si>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</si>
  <si>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</si>
  <si>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</si>
  <si>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</si>
  <si>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</si>
  <si>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</si>
  <si>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</si>
  <si>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</si>
  <si>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</si>
  <si>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</si>
  <si>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</si>
  <si>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</si>
  <si>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</si>
  <si>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</si>
  <si>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</si>
  <si>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</si>
  <si>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</si>
  <si>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</si>
  <si>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</si>
  <si>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</si>
  <si>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</si>
  <si>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</si>
  <si>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</si>
  <si>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</si>
  <si>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</si>
  <si>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</si>
  <si>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</si>
  <si>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</si>
  <si>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</si>
  <si>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</si>
  <si>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</si>
  <si>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</si>
  <si>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</si>
  <si>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</si>
  <si>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</si>
  <si>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</si>
  <si>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</si>
  <si>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</si>
  <si>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</si>
  <si>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</si>
  <si>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</si>
  <si>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</si>
  <si>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</si>
  <si>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</si>
  <si>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</si>
  <si>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</si>
  <si>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</si>
  <si>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</si>
  <si>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</si>
  <si>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</si>
  <si>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</si>
  <si>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</si>
  <si>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</si>
  <si>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</si>
  <si>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</si>
  <si>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</si>
  <si>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</si>
  <si>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</si>
  <si>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</si>
  <si>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</si>
  <si>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</si>
  <si>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</si>
  <si>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</si>
  <si>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</si>
  <si>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</si>
  <si>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</si>
  <si>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</si>
  <si>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</si>
  <si>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</si>
  <si>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</si>
  <si>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</si>
  <si>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</si>
  <si>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</si>
  <si>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</si>
  <si>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</si>
  <si>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</si>
  <si>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</si>
  <si>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</si>
  <si>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</si>
  <si>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</si>
  <si>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</si>
  <si>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</si>
  <si>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</si>
  <si>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</si>
  <si>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</si>
  <si>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</si>
  <si>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</si>
  <si>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</si>
  <si>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</si>
  <si>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</si>
  <si>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</si>
  <si>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</si>
  <si>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</si>
  <si>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</si>
  <si>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</si>
  <si>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</si>
  <si>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</si>
  <si>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</si>
  <si>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</si>
  <si>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</si>
  <si>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</si>
  <si>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</si>
  <si>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</si>
  <si>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</si>
  <si>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</si>
  <si>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</si>
  <si>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</si>
  <si>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</si>
  <si>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</si>
  <si>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</si>
  <si>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</si>
  <si>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</si>
  <si>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</si>
  <si>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</si>
  <si>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</si>
  <si>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</si>
  <si>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</si>
  <si>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</si>
  <si>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</si>
  <si>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</si>
  <si>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</si>
  <si>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</si>
  <si>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</si>
  <si>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</si>
  <si>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</si>
  <si>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</si>
  <si>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</si>
  <si>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</si>
  <si>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</si>
  <si>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</si>
  <si>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</si>
  <si>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</si>
  <si>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</si>
  <si>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</si>
  <si>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</si>
  <si>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</si>
  <si>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</si>
  <si>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</si>
  <si>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</si>
  <si>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</si>
  <si>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</si>
  <si>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</si>
  <si>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</si>
  <si>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</si>
  <si>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</si>
  <si>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</si>
  <si>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</si>
  <si>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</si>
  <si>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</si>
  <si>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</si>
  <si>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</si>
  <si>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</si>
  <si>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</si>
  <si>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</si>
  <si>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</si>
  <si>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</si>
  <si>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</si>
  <si>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</si>
  <si>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</si>
  <si>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</si>
  <si>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</si>
  <si>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</si>
  <si>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</si>
  <si>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</si>
  <si>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</si>
  <si>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</si>
  <si>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</si>
  <si>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</si>
  <si>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</si>
  <si>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</si>
  <si>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</si>
  <si>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</si>
  <si>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</si>
  <si>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</si>
  <si>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</si>
  <si>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</si>
  <si>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</si>
  <si>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</si>
  <si>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</si>
  <si>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</si>
  <si>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</si>
  <si>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</si>
  <si>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</si>
  <si>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</si>
  <si>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</si>
  <si>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</si>
  <si>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</si>
  <si>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</si>
  <si>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</si>
  <si>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</si>
  <si>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</si>
  <si>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</si>
  <si>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</si>
  <si>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</si>
  <si>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</si>
  <si>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</si>
  <si>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</si>
  <si>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</si>
  <si>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</si>
  <si>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</si>
  <si>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</si>
  <si>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</si>
  <si>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</si>
  <si>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</si>
  <si>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</si>
  <si>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</si>
  <si>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</si>
  <si>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</si>
  <si>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</si>
  <si>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</si>
  <si>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</si>
  <si>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</si>
  <si>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</si>
  <si>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</si>
  <si>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</si>
  <si>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</si>
  <si>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</si>
  <si>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</si>
  <si>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</si>
  <si>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</si>
  <si>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</si>
  <si>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</si>
  <si>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</si>
  <si>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</si>
  <si>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</si>
  <si>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</si>
  <si>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</si>
  <si>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</si>
  <si>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</si>
  <si>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</si>
  <si>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</si>
  <si>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</si>
  <si>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</si>
  <si>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</si>
  <si>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</si>
  <si>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</si>
  <si>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</si>
  <si>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</si>
  <si>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</si>
  <si>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</si>
  <si>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</si>
  <si>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</si>
  <si>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</si>
  <si>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</si>
  <si>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</si>
  <si>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</si>
  <si>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</si>
  <si>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</si>
  <si>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</si>
  <si>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</si>
  <si>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</si>
  <si>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</si>
  <si>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</si>
  <si>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</si>
  <si>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</si>
  <si>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</si>
  <si>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</si>
  <si>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</si>
  <si>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</si>
  <si>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</si>
  <si>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</si>
  <si>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</si>
  <si>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</si>
  <si>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</si>
  <si>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</si>
  <si>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</si>
  <si>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</si>
  <si>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</si>
  <si>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</si>
  <si>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</si>
  <si>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</si>
  <si>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</si>
  <si>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</si>
  <si>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</si>
  <si>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</si>
  <si>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</si>
  <si>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</si>
  <si>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</si>
  <si>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</si>
  <si>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</si>
  <si>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</si>
  <si>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</si>
  <si>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</si>
  <si>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</si>
  <si>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</si>
  <si>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</si>
  <si>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</si>
  <si>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</si>
  <si>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</si>
  <si>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</si>
  <si>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</si>
  <si>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</si>
  <si>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</si>
  <si>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</si>
  <si>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</si>
  <si>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</si>
  <si>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</si>
  <si>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</si>
  <si>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</si>
  <si>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</si>
  <si>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</si>
  <si>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</si>
  <si>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</si>
  <si>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</si>
  <si>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</si>
  <si>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</si>
  <si>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</si>
  <si>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</si>
  <si>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</si>
  <si>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</si>
  <si>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</si>
  <si>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</si>
  <si>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</si>
  <si>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</si>
  <si>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</si>
  <si>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</si>
  <si>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</si>
  <si>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</si>
  <si>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</si>
  <si>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</si>
  <si>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</si>
  <si>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</si>
  <si>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</si>
  <si>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</si>
  <si>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</si>
  <si>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</si>
  <si>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</si>
  <si>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</si>
  <si>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</si>
  <si>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</si>
  <si>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</si>
  <si>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</si>
  <si>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</si>
  <si>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</si>
  <si>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</si>
  <si>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</si>
  <si>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</si>
  <si>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</si>
  <si>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</si>
  <si>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</si>
  <si>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</si>
  <si>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</si>
  <si>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</si>
  <si>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</si>
  <si>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</si>
  <si>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</si>
  <si>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</si>
  <si>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</si>
  <si>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</si>
  <si>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</si>
  <si>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</si>
  <si>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</si>
  <si>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</si>
  <si>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</si>
  <si>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</si>
  <si>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</si>
  <si>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</si>
  <si>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</si>
  <si>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</si>
  <si>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</si>
  <si>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</si>
  <si>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</si>
  <si>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</si>
  <si>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</si>
  <si>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</si>
  <si>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</si>
  <si>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</si>
  <si>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</si>
  <si>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</si>
  <si>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</si>
  <si>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</si>
  <si>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</si>
  <si>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</si>
  <si>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</si>
  <si>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</si>
  <si>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</si>
  <si>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</si>
  <si>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</si>
  <si>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</si>
  <si>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</si>
  <si>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</si>
  <si>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</si>
  <si>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</si>
  <si>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</si>
  <si>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</si>
  <si>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</si>
  <si>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</si>
  <si>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</si>
  <si>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</si>
  <si>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</si>
  <si>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</si>
  <si>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</si>
  <si>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</si>
  <si>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</si>
  <si>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</si>
  <si>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</si>
  <si>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</si>
  <si>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</si>
  <si>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</si>
  <si>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</si>
  <si>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</si>
  <si>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</si>
  <si>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</si>
  <si>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</si>
  <si>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</si>
  <si>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</si>
  <si>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</si>
  <si>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</si>
  <si>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</si>
  <si>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</si>
  <si>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</si>
  <si>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</si>
  <si>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</si>
  <si>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</si>
  <si>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</si>
  <si>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</si>
  <si>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</si>
  <si>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</si>
  <si>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</si>
  <si>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</si>
  <si>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</si>
  <si>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</si>
  <si>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</si>
  <si>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</si>
  <si>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</si>
  <si>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</si>
  <si>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</si>
  <si>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</si>
  <si>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</si>
  <si>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</si>
  <si>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</si>
  <si>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</si>
  <si>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</si>
  <si>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</si>
  <si>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</si>
  <si>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</si>
  <si>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</si>
  <si>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</si>
  <si>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</si>
  <si>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</si>
  <si>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</si>
  <si>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</si>
  <si>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</si>
  <si>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</si>
  <si>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</si>
  <si>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</si>
  <si>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</si>
  <si>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</si>
  <si>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</si>
  <si>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</si>
  <si>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</si>
  <si>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</si>
  <si>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</si>
  <si>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</si>
  <si>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</si>
  <si>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</si>
  <si>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</si>
  <si>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</si>
  <si>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</si>
  <si>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</si>
  <si>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</si>
  <si>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</si>
  <si>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</si>
  <si>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</si>
  <si>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</si>
  <si>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</si>
  <si>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</si>
  <si>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</si>
  <si>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</si>
  <si>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</si>
  <si>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</si>
  <si>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</si>
  <si>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</si>
  <si>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</si>
  <si>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</si>
  <si>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</si>
  <si>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</si>
  <si>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</si>
  <si>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</si>
  <si>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</si>
  <si>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</si>
  <si>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</si>
  <si>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</si>
  <si>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</si>
  <si>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</si>
  <si>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</si>
  <si>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</si>
  <si>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</si>
  <si>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</si>
  <si>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</si>
  <si>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</si>
  <si>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</si>
  <si>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</si>
  <si>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</si>
  <si>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</si>
  <si>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</si>
  <si>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</si>
  <si>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</si>
  <si>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</si>
  <si>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</si>
  <si>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</si>
  <si>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</si>
  <si>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</si>
  <si>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</si>
  <si>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</si>
  <si>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</si>
  <si>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</si>
  <si>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</si>
  <si>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</si>
  <si>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</si>
  <si>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</si>
  <si>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</si>
  <si>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</si>
  <si>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</si>
  <si>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</si>
  <si>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</si>
  <si>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</si>
  <si>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</si>
  <si>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</si>
  <si>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</si>
  <si>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</si>
  <si>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</si>
  <si>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</si>
  <si>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</si>
  <si>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</si>
  <si>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</si>
  <si>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</si>
  <si>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</si>
  <si>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</si>
  <si>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</si>
  <si>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</si>
  <si>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</si>
  <si>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</si>
  <si>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</si>
  <si>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</si>
  <si>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</si>
  <si>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</si>
  <si>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</si>
  <si>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</si>
  <si>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</si>
  <si>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</si>
  <si>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</si>
  <si>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</si>
  <si>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</si>
  <si>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</si>
  <si>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</si>
  <si>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</si>
  <si>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</si>
  <si>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</si>
  <si>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</si>
  <si>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</si>
  <si>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</si>
  <si>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</si>
  <si>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</si>
  <si>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</si>
  <si>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</si>
  <si>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</si>
  <si>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</si>
  <si>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</si>
  <si>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</si>
  <si>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</si>
  <si>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</si>
  <si>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</si>
  <si>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</si>
  <si>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</si>
  <si>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</si>
  <si>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</si>
  <si>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</si>
  <si>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</si>
  <si>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</si>
  <si>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</si>
  <si>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</si>
  <si>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</si>
  <si>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</si>
  <si>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</si>
  <si>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</si>
  <si>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</si>
  <si>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</si>
  <si>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</si>
  <si>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</si>
  <si>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</si>
  <si>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</si>
  <si>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</si>
  <si>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</si>
  <si>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</si>
  <si>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</si>
  <si>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</si>
  <si>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</si>
  <si>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</si>
  <si>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</si>
  <si>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</si>
  <si>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</si>
  <si>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</si>
  <si>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</si>
  <si>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</si>
  <si>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</si>
  <si>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</si>
  <si>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</si>
  <si>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</si>
  <si>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</si>
  <si>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</si>
  <si>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</si>
  <si>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</si>
  <si>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</si>
  <si>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</si>
  <si>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</si>
  <si>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</si>
  <si>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</si>
  <si>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</si>
  <si>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</si>
  <si>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</si>
  <si>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</si>
  <si>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</si>
  <si>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</si>
  <si>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</si>
  <si>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</si>
  <si>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</si>
  <si>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</si>
  <si>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</si>
  <si>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</si>
  <si>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</si>
  <si>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</si>
  <si>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</si>
  <si>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</si>
  <si>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</si>
  <si>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</si>
  <si>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</si>
  <si>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</si>
  <si>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</si>
  <si>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</si>
  <si>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</si>
  <si>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</si>
  <si>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</si>
  <si>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</si>
  <si>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</si>
  <si>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</si>
  <si>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</si>
  <si>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</si>
  <si>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</si>
  <si>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</si>
  <si>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</si>
  <si>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</si>
  <si>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</si>
  <si>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</si>
  <si>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</si>
  <si>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</si>
  <si>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</si>
  <si>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</si>
  <si>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</si>
  <si>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</si>
  <si>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</si>
  <si>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</si>
  <si>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</si>
  <si>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</si>
  <si>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</si>
  <si>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</si>
  <si>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</si>
  <si>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</si>
  <si>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</si>
  <si>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</si>
  <si>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</si>
  <si>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</si>
  <si>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</si>
  <si>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</si>
  <si>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</si>
  <si>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</si>
  <si>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</si>
  <si>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</si>
  <si>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</si>
  <si>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</si>
  <si>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</si>
  <si>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</si>
  <si>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</si>
  <si>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</si>
  <si>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</si>
  <si>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</si>
  <si>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</si>
  <si>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</si>
  <si>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</si>
  <si>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</si>
  <si>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</si>
  <si>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</si>
  <si>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</si>
  <si>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</si>
  <si>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</si>
  <si>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</si>
  <si>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</si>
  <si>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</si>
  <si>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</si>
  <si>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</si>
  <si>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</si>
  <si>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</si>
  <si>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</si>
  <si>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</si>
  <si>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</si>
  <si>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</si>
  <si>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</si>
  <si>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</si>
  <si>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</si>
  <si>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</si>
  <si>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</si>
  <si>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</si>
  <si>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</si>
  <si>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</si>
  <si>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</si>
  <si>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</si>
  <si>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</si>
  <si>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</si>
  <si>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</si>
  <si>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</si>
  <si>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</si>
  <si>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</si>
  <si>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</si>
  <si>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</si>
  <si>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</si>
  <si>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</si>
  <si>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</si>
  <si>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</si>
  <si>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</si>
  <si>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</si>
  <si>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</si>
  <si>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</si>
  <si>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</si>
  <si>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</si>
  <si>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</si>
  <si>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</si>
  <si>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</si>
  <si>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</si>
  <si>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</si>
  <si>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</si>
  <si>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</si>
  <si>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</si>
  <si>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</si>
  <si>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</si>
  <si>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</si>
  <si>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</si>
  <si>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</si>
  <si>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</si>
  <si>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</si>
  <si>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</si>
  <si>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</si>
  <si>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</si>
  <si>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</si>
  <si>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</si>
  <si>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</si>
  <si>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</si>
  <si>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</si>
  <si>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</si>
  <si>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</si>
  <si>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</si>
  <si>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</si>
  <si>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</si>
  <si>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</si>
  <si>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</si>
  <si>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</si>
  <si>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</si>
  <si>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</si>
  <si>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</si>
  <si>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</si>
  <si>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</si>
  <si>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</si>
  <si>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</si>
  <si>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</si>
  <si>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</si>
  <si>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</si>
  <si>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</si>
  <si>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</si>
  <si>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</si>
  <si>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</si>
  <si>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</si>
  <si>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</si>
  <si>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</si>
  <si>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</si>
  <si>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</si>
  <si>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</si>
  <si>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</si>
  <si>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</si>
  <si>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</si>
  <si>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</si>
  <si>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</si>
  <si>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</si>
  <si>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</si>
  <si>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</si>
  <si>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</si>
  <si>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</si>
  <si>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</si>
  <si>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</si>
  <si>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</si>
  <si>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</si>
  <si>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</si>
  <si>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</si>
  <si>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</si>
  <si>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</si>
  <si>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</si>
  <si>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</si>
  <si>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</si>
  <si>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</si>
  <si>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</si>
  <si>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</si>
  <si>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</si>
  <si>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</si>
  <si>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</si>
  <si>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</si>
  <si>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</si>
  <si>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</si>
  <si>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</si>
  <si>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</si>
  <si>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</si>
  <si>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</si>
  <si>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</si>
  <si>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</si>
  <si>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</si>
  <si>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</si>
  <si>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</si>
  <si>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</si>
  <si>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</si>
  <si>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</si>
  <si>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</si>
  <si>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</si>
  <si>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</si>
  <si>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</si>
  <si>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</si>
  <si>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</si>
  <si>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</si>
  <si>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</si>
  <si>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</si>
  <si>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</si>
  <si>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</si>
  <si>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</si>
  <si>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</si>
  <si>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</si>
  <si>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</si>
  <si>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</si>
  <si>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</si>
  <si>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</si>
  <si>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</si>
  <si>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</si>
  <si>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</si>
  <si>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</si>
  <si>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</si>
  <si>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</si>
  <si>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</si>
  <si>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</si>
  <si>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</si>
  <si>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</si>
  <si>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</si>
  <si>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</si>
  <si>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</si>
  <si>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</si>
  <si>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</si>
  <si>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</si>
  <si>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</si>
  <si>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</si>
  <si>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</si>
  <si>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</si>
  <si>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</si>
  <si>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</si>
  <si>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</si>
  <si>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</si>
  <si>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</si>
  <si>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</si>
  <si>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</si>
  <si>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</si>
  <si>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</si>
  <si>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</si>
  <si>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</si>
  <si>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</si>
  <si>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</si>
  <si>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</si>
  <si>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</si>
  <si>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</si>
  <si>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</si>
  <si>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</si>
  <si>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</si>
  <si>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</si>
  <si>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</si>
  <si>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</si>
  <si>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</si>
  <si>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</si>
  <si>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</si>
  <si>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</si>
  <si>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</si>
  <si>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</si>
  <si>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</si>
  <si>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</si>
  <si>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</si>
  <si>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</si>
  <si>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</si>
  <si>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</si>
  <si>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</si>
  <si>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</si>
  <si>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</si>
  <si>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</si>
  <si>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</si>
  <si>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</si>
  <si>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</si>
  <si>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</si>
  <si>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</si>
  <si>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</si>
  <si>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</si>
  <si>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</si>
  <si>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</si>
  <si>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</si>
  <si>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</si>
  <si>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</si>
  <si>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</si>
  <si>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</si>
  <si>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</si>
  <si>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</si>
  <si>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</si>
  <si>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</si>
  <si>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</si>
  <si>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</si>
  <si>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</si>
  <si>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</si>
  <si>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</si>
  <si>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</si>
  <si>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</si>
  <si>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</si>
  <si>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</si>
  <si>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</si>
  <si>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</si>
  <si>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</si>
  <si>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</si>
  <si>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</si>
  <si>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</si>
  <si>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</si>
  <si>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</si>
  <si>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</si>
  <si>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</si>
  <si>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</si>
  <si>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</si>
  <si>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</si>
  <si>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</si>
  <si>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</si>
  <si>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</si>
  <si>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</si>
  <si>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</si>
  <si>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</si>
  <si>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</si>
  <si>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</si>
  <si>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</si>
  <si>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</si>
  <si>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</si>
  <si>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</si>
  <si>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</si>
  <si>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</si>
  <si>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</si>
  <si>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</si>
  <si>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</si>
  <si>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</si>
  <si>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</si>
  <si>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</si>
  <si>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</si>
  <si>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</si>
  <si>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</si>
  <si>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</si>
  <si>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</si>
  <si>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</si>
  <si>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</si>
  <si>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</si>
  <si>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</si>
  <si>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</si>
  <si>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</si>
  <si>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</si>
  <si>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</si>
  <si>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</si>
  <si>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</si>
  <si>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</si>
  <si>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</si>
  <si>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</si>
  <si>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</si>
  <si>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</si>
  <si>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</si>
  <si>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</si>
  <si>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</si>
  <si>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</si>
  <si>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</si>
  <si>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</si>
  <si>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</si>
  <si>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</si>
  <si>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</si>
  <si>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</si>
  <si>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</si>
  <si>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</si>
  <si>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</si>
  <si>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</si>
  <si>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</si>
  <si>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</si>
  <si>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</si>
  <si>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</si>
  <si>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</si>
  <si>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</si>
  <si>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</si>
  <si>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</si>
  <si>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</si>
  <si>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</si>
  <si>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</si>
  <si>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</si>
  <si>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</si>
  <si>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</si>
  <si>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</si>
  <si>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</si>
  <si>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</si>
  <si>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</si>
  <si>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</si>
  <si>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</si>
  <si>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</si>
  <si>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</si>
  <si>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</si>
  <si>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</si>
  <si>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</si>
  <si>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</si>
  <si>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</si>
  <si>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</si>
  <si>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</si>
  <si>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</si>
  <si>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</si>
  <si>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</si>
  <si>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</si>
  <si>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</si>
  <si>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</si>
  <si>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</si>
  <si>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</si>
  <si>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</si>
  <si>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</si>
  <si>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</si>
  <si>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</si>
  <si>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</si>
  <si>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</si>
  <si>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</si>
  <si>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</si>
  <si>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</si>
  <si>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</si>
  <si>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</si>
  <si>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</si>
  <si>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</si>
  <si>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</si>
  <si>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</si>
  <si>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</si>
  <si>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</si>
  <si>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</si>
  <si>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</si>
  <si>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</si>
  <si>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</si>
  <si>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</si>
  <si>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</si>
  <si>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</si>
  <si>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</si>
  <si>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</si>
  <si>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</si>
  <si>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</si>
  <si>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</si>
  <si>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</si>
  <si>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</si>
  <si>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</si>
  <si>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</si>
  <si>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</si>
  <si>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</si>
  <si>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</si>
  <si>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</si>
  <si>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</si>
  <si>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</si>
  <si>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</si>
  <si>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</si>
  <si>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</si>
  <si>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</si>
  <si>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</si>
  <si>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</si>
  <si>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</si>
  <si>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</si>
  <si>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</si>
  <si>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</si>
  <si>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</si>
  <si>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</si>
  <si>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</si>
  <si>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</si>
  <si>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</si>
  <si>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</si>
  <si>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</si>
  <si>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</si>
  <si>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</si>
  <si>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</si>
  <si>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</si>
  <si>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</si>
  <si>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</si>
  <si>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</si>
  <si>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</si>
  <si>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</si>
  <si>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</si>
  <si>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</si>
  <si>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</si>
  <si>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</si>
  <si>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</si>
  <si>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</si>
  <si>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</si>
  <si>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</si>
  <si>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</si>
  <si>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</si>
  <si>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</si>
  <si>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</si>
  <si>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</si>
  <si>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</si>
  <si>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</si>
  <si>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</si>
  <si>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</si>
  <si>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</si>
  <si>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</si>
  <si>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</si>
  <si>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</si>
  <si>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</si>
  <si>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</si>
  <si>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</si>
  <si>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</si>
  <si>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</si>
  <si>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</si>
  <si>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</si>
  <si>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</si>
  <si>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</si>
  <si>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</si>
  <si>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</si>
  <si>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</si>
  <si>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</si>
  <si>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</si>
  <si>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</si>
  <si>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</si>
  <si>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</si>
  <si>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</si>
  <si>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</si>
  <si>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</si>
  <si>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</si>
  <si>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</si>
  <si>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</si>
  <si>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</si>
  <si>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</si>
  <si>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</si>
  <si>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</si>
  <si>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</si>
  <si>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</si>
  <si>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</si>
  <si>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</si>
  <si>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</si>
  <si>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</si>
  <si>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</si>
  <si>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</si>
  <si>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</si>
  <si>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</si>
  <si>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</si>
  <si>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</si>
  <si>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</si>
  <si>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</si>
  <si>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</si>
  <si>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</si>
  <si>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</si>
  <si>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</si>
  <si>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</si>
  <si>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</si>
  <si>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</si>
  <si>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</si>
  <si>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</si>
  <si>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</si>
  <si>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</si>
  <si>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</si>
  <si>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</si>
  <si>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</si>
  <si>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</si>
  <si>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</si>
  <si>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</si>
  <si>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</si>
  <si>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</si>
  <si>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</si>
  <si>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</si>
  <si>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</si>
  <si>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</si>
  <si>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</si>
  <si>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</si>
  <si>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</si>
  <si>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</si>
  <si>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</si>
  <si>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</si>
  <si>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</si>
  <si>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</si>
  <si>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</si>
  <si>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</si>
  <si>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</si>
  <si>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</si>
  <si>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</si>
  <si>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</si>
  <si>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</si>
  <si>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</si>
  <si>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</si>
  <si>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</si>
  <si>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</si>
  <si>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</si>
  <si>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</si>
  <si>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</si>
  <si>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</si>
  <si>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</si>
  <si>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</si>
  <si>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</si>
  <si>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</si>
  <si>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</si>
  <si>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</si>
  <si>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</si>
  <si>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</si>
  <si>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</si>
  <si>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</si>
  <si>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</si>
  <si>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</si>
  <si>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</si>
  <si>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</si>
  <si>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</si>
  <si>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</si>
  <si>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</si>
  <si>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</si>
  <si>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</si>
  <si>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</si>
  <si>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</si>
  <si>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</si>
  <si>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</si>
  <si>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</si>
  <si>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</si>
  <si>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</si>
  <si>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</si>
  <si>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</si>
  <si>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</si>
  <si>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</si>
  <si>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</si>
  <si>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</si>
  <si>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</si>
  <si>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</si>
  <si>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</si>
  <si>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</si>
  <si>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</si>
  <si>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</si>
  <si>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</si>
  <si>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</si>
  <si>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</si>
  <si>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</si>
  <si>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</si>
  <si>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</si>
  <si>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</si>
  <si>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</si>
  <si>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</si>
  <si>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</si>
  <si>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</si>
  <si>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</si>
  <si>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</si>
  <si>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</si>
  <si>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</si>
  <si>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</si>
  <si>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</si>
  <si>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</si>
  <si>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</si>
  <si>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</si>
  <si>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</si>
  <si>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</si>
  <si>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</si>
  <si>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</si>
  <si>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</si>
  <si>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</si>
  <si>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</si>
  <si>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</si>
  <si>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</si>
  <si>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</si>
  <si>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</si>
  <si>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</si>
  <si>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</si>
  <si>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</si>
  <si>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</si>
  <si>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</si>
  <si>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</si>
  <si>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</si>
  <si>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</si>
  <si>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</si>
  <si>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</si>
  <si>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</si>
  <si>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</si>
  <si>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</si>
  <si>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</si>
  <si>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</si>
  <si>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</si>
  <si>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</si>
  <si>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</si>
  <si>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</si>
  <si>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</si>
  <si>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</si>
  <si>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</si>
  <si>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</si>
  <si>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</si>
  <si>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</si>
  <si>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</si>
  <si>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</si>
  <si>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</si>
  <si>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</si>
  <si>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</si>
  <si>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</si>
  <si>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</si>
  <si>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</si>
  <si>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</si>
  <si>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</si>
  <si>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</si>
  <si>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</si>
  <si>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</si>
  <si>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</si>
  <si>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</si>
  <si>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</si>
  <si>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</si>
  <si>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</si>
  <si>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</si>
  <si>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</si>
  <si>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</si>
  <si>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</si>
  <si>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</si>
  <si>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</si>
  <si>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</si>
  <si>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</si>
  <si>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</si>
  <si>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</si>
  <si>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</si>
  <si>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</si>
  <si>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</si>
  <si>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</si>
  <si>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</si>
  <si>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</si>
  <si>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</si>
  <si>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</si>
  <si>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</si>
  <si>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</si>
  <si>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</si>
  <si>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</si>
  <si>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</si>
  <si>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</si>
  <si>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</si>
  <si>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</si>
  <si>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</si>
  <si>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</si>
  <si>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</si>
  <si>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</si>
  <si>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</si>
  <si>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</si>
  <si>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</si>
  <si>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</si>
  <si>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</si>
  <si>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</si>
  <si>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</si>
  <si>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</si>
  <si>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</si>
  <si>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</si>
  <si>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</si>
  <si>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</si>
  <si>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</si>
  <si>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</si>
  <si>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</si>
  <si>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</si>
  <si>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</si>
  <si>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</si>
  <si>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</si>
  <si>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</si>
  <si>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</si>
  <si>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</si>
  <si>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</si>
  <si>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</si>
  <si>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</si>
  <si>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</si>
  <si>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</si>
  <si>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</si>
  <si>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</si>
  <si>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</si>
  <si>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</si>
  <si>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</si>
  <si>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</si>
  <si>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</si>
  <si>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</si>
  <si>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</si>
  <si>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</si>
  <si>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</si>
  <si>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</si>
  <si>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</si>
  <si>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</si>
  <si>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</si>
  <si>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</si>
  <si>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</si>
  <si>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</si>
  <si>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</si>
  <si>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</si>
  <si>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</si>
  <si>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</si>
  <si>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</si>
  <si>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</si>
  <si>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</si>
  <si>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</si>
  <si>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</si>
  <si>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</si>
  <si>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</si>
  <si>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</si>
  <si>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</si>
  <si>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</si>
  <si>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</si>
  <si>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</si>
  <si>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</si>
  <si>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</si>
  <si>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</si>
  <si>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</si>
  <si>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</si>
  <si>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</si>
  <si>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</si>
  <si>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</si>
  <si>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</si>
  <si>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</si>
  <si>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</si>
  <si>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</si>
  <si>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</si>
  <si>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</si>
  <si>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</si>
  <si>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</si>
  <si>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</si>
  <si>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</si>
  <si>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</si>
  <si>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</si>
  <si>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</si>
  <si>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</si>
  <si>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</si>
  <si>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</si>
  <si>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</si>
  <si>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</si>
  <si>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</si>
  <si>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</si>
  <si>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</si>
  <si>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</si>
  <si>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</si>
  <si>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</si>
  <si>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</si>
  <si>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</si>
  <si>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</si>
  <si>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</si>
  <si>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</si>
  <si>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</si>
  <si>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</si>
  <si>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</si>
  <si>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</si>
  <si>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</si>
  <si>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</si>
  <si>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</si>
  <si>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</si>
  <si>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</si>
  <si>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</si>
  <si>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</si>
  <si>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</si>
  <si>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</si>
  <si>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</si>
  <si>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</si>
  <si>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</si>
  <si>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</si>
  <si>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</si>
  <si>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</si>
  <si>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</si>
  <si>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</si>
  <si>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</si>
  <si>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</si>
  <si>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</si>
  <si>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</si>
  <si>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</si>
  <si>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</si>
  <si>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</si>
  <si>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</si>
  <si>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</si>
  <si>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</si>
  <si>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</si>
  <si>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</si>
  <si>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</si>
  <si>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</si>
  <si>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</si>
  <si>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</si>
  <si>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</si>
  <si>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</si>
  <si>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</si>
  <si>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</si>
  <si>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</si>
  <si>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</si>
  <si>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</si>
  <si>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</si>
  <si>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</si>
  <si>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</si>
  <si>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</si>
  <si>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</si>
  <si>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</si>
  <si>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</si>
  <si>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</si>
  <si>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</si>
  <si>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</si>
  <si>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</si>
  <si>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</si>
  <si>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</si>
  <si>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</si>
  <si>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</si>
  <si>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</si>
  <si>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</si>
  <si>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</si>
  <si>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</si>
  <si>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</si>
  <si>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</si>
  <si>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</si>
  <si>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</si>
  <si>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</si>
  <si>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</si>
  <si>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</si>
  <si>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</si>
  <si>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</si>
  <si>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</si>
  <si>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</si>
  <si>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</si>
  <si>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</si>
  <si>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</si>
  <si>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</si>
  <si>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</si>
  <si>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</si>
  <si>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</si>
  <si>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</si>
  <si>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</si>
  <si>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</si>
  <si>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</si>
  <si>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</si>
  <si>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</si>
  <si>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</si>
  <si>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</si>
  <si>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</si>
  <si>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</si>
  <si>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</si>
  <si>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</si>
  <si>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</si>
  <si>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</si>
  <si>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</si>
  <si>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</si>
  <si>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</si>
  <si>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</si>
  <si>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</si>
  <si>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</si>
  <si>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</si>
  <si>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</si>
  <si>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</si>
  <si>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</si>
  <si>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</si>
  <si>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</si>
  <si>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</si>
  <si>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</si>
  <si>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</si>
  <si>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</si>
  <si>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</si>
  <si>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</si>
  <si>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</si>
  <si>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</si>
  <si>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</si>
  <si>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</si>
  <si>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</si>
  <si>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</si>
  <si>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</si>
  <si>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</si>
  <si>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</si>
  <si>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</si>
  <si>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</si>
  <si>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</si>
  <si>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</si>
  <si>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</si>
  <si>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</si>
  <si>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</si>
  <si>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</si>
  <si>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</si>
  <si>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</si>
  <si>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</si>
  <si>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</si>
  <si>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</si>
  <si>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</si>
  <si>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</si>
  <si>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</si>
  <si>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</si>
  <si>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</si>
  <si>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</si>
  <si>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</si>
  <si>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</si>
  <si>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</si>
  <si>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</si>
  <si>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</si>
  <si>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</si>
  <si>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</si>
  <si>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</si>
  <si>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</si>
  <si>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</si>
  <si>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</si>
  <si>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</si>
  <si>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</si>
  <si>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</si>
  <si>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</si>
  <si>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</si>
  <si>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</si>
  <si>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</si>
  <si>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</si>
  <si>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</si>
  <si>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</si>
  <si>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</si>
  <si>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</si>
  <si>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</si>
  <si>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</si>
  <si>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</si>
  <si>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</si>
  <si>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</si>
  <si>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</si>
  <si>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</si>
  <si>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</si>
  <si>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</si>
  <si>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</si>
  <si>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</si>
  <si>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</si>
  <si>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</si>
  <si>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</si>
  <si>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</si>
  <si>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</si>
  <si>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</si>
  <si>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</si>
  <si>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</si>
  <si>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</si>
  <si>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</si>
  <si>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</si>
  <si>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</si>
  <si>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</si>
  <si>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</si>
  <si>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</si>
  <si>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</si>
  <si>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</si>
  <si>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</si>
  <si>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</si>
  <si>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</si>
  <si>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</si>
  <si>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</si>
  <si>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</si>
  <si>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</si>
  <si>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</si>
  <si>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</si>
  <si>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</si>
  <si>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</si>
  <si>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</si>
  <si>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</si>
  <si>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</si>
  <si>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</si>
  <si>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</si>
  <si>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</si>
  <si>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</si>
  <si>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</si>
  <si>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</si>
  <si>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</si>
  <si>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</si>
  <si>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</si>
  <si>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</si>
  <si>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</si>
  <si>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</si>
  <si>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</si>
  <si>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</si>
  <si>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</si>
  <si>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</si>
  <si>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</si>
  <si>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</si>
  <si>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</si>
  <si>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</si>
  <si>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</si>
  <si>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</si>
  <si>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</si>
  <si>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</si>
  <si>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</si>
  <si>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</si>
  <si>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</si>
  <si>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</si>
  <si>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</si>
  <si>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</si>
  <si>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</si>
  <si>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</si>
  <si>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</si>
  <si>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</si>
  <si>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</si>
  <si>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</si>
  <si>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</si>
  <si>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</si>
  <si>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</si>
  <si>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</si>
  <si>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</si>
  <si>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</si>
  <si>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</si>
  <si>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</si>
  <si>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</si>
  <si>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</si>
  <si>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</si>
  <si>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</si>
  <si>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</si>
  <si>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</si>
  <si>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</si>
  <si>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</si>
  <si>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</si>
  <si>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</si>
  <si>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</si>
  <si>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</si>
  <si>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</si>
  <si>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</si>
  <si>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</si>
  <si>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</si>
  <si>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</si>
  <si>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</si>
  <si>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</si>
  <si>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</si>
  <si>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</si>
  <si>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</si>
  <si>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</si>
  <si>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</si>
  <si>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</si>
  <si>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</si>
  <si>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</si>
  <si>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</si>
  <si>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</si>
  <si>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</si>
  <si>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</si>
  <si>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</si>
  <si>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</si>
  <si>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</si>
  <si>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</si>
  <si>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</si>
  <si>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</si>
  <si>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</si>
  <si>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</si>
  <si>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</si>
  <si>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</si>
  <si>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</si>
  <si>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</si>
  <si>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</si>
  <si>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</si>
  <si>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</si>
  <si>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</si>
  <si>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</si>
  <si>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</si>
  <si>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</si>
  <si>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</si>
  <si>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</si>
  <si>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</si>
  <si>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</si>
  <si>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</si>
  <si>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</si>
  <si>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</si>
  <si>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</si>
  <si>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</si>
  <si>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</si>
  <si>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</si>
  <si>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</si>
  <si>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</si>
  <si>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</si>
  <si>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</si>
  <si>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</si>
  <si>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</si>
  <si>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</si>
  <si>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</si>
  <si>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</si>
  <si>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</si>
  <si>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</si>
  <si>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</si>
  <si>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</si>
  <si>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</si>
  <si>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</si>
  <si>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</si>
  <si>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</si>
  <si>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</si>
  <si>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</si>
  <si>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</si>
  <si>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</si>
  <si>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</si>
  <si>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</si>
  <si>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</si>
  <si>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</si>
  <si>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</si>
  <si>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</si>
  <si>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</si>
  <si>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</si>
  <si>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</si>
  <si>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</si>
  <si>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</si>
  <si>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</si>
  <si>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</si>
  <si>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</si>
  <si>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</si>
  <si>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</si>
  <si>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</si>
  <si>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</si>
  <si>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</si>
  <si>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</si>
  <si>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</si>
  <si>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</si>
  <si>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</si>
  <si>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</si>
  <si>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</si>
  <si>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</si>
  <si>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</si>
  <si>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</si>
  <si>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</si>
  <si>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</si>
  <si>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</si>
  <si>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</si>
  <si>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</si>
  <si>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</si>
  <si>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</si>
  <si>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</si>
  <si>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</si>
  <si>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</si>
  <si>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</si>
  <si>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</si>
  <si>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</si>
  <si>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</si>
  <si>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</si>
  <si>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</si>
  <si>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</si>
  <si>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</si>
  <si>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</si>
  <si>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</si>
  <si>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</si>
  <si>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</si>
  <si>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</si>
  <si>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</si>
  <si>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</si>
  <si>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</si>
  <si>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</si>
  <si>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</si>
  <si>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</si>
  <si>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</si>
  <si>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</si>
  <si>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</si>
  <si>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</si>
  <si>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</si>
  <si>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</si>
  <si>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</si>
  <si>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</si>
  <si>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</si>
  <si>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</si>
  <si>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</si>
  <si>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</si>
  <si>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</si>
  <si>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</si>
  <si>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</si>
  <si>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</si>
  <si>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</si>
  <si>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</si>
  <si>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</si>
  <si>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</si>
  <si>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</si>
  <si>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</si>
  <si>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</si>
  <si>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</si>
  <si>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</si>
  <si>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</si>
  <si>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</si>
  <si>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</si>
  <si>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</si>
  <si>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</si>
  <si>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</si>
  <si>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</si>
  <si>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</si>
  <si>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</si>
  <si>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</si>
  <si>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</si>
  <si>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</si>
  <si>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</si>
  <si>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</si>
  <si>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</si>
  <si>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</si>
  <si>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</si>
  <si>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</si>
  <si>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</si>
  <si>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</si>
  <si>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</si>
  <si>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</si>
  <si>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</si>
  <si>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</si>
  <si>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</si>
  <si>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</si>
  <si>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</si>
  <si>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</si>
  <si>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</si>
  <si>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</si>
  <si>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</si>
  <si>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</si>
  <si>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</si>
  <si>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</si>
  <si>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</si>
  <si>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</si>
  <si>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</si>
  <si>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</si>
  <si>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</si>
  <si>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</si>
  <si>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</si>
  <si>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</si>
  <si>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</si>
  <si>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</si>
  <si>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</si>
  <si>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</si>
  <si>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</si>
  <si>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</si>
  <si>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</si>
  <si>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</si>
  <si>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</si>
  <si>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</si>
  <si>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</si>
  <si>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</si>
  <si>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</si>
  <si>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</si>
  <si>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</si>
  <si>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</si>
  <si>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</si>
  <si>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</si>
  <si>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</si>
  <si>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</si>
  <si>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</si>
  <si>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</si>
  <si>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</si>
  <si>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</si>
  <si>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</si>
  <si>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</si>
  <si>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</si>
  <si>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</si>
  <si>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</si>
  <si>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</si>
  <si>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</si>
  <si>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</si>
  <si>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</si>
  <si>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</si>
  <si>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</si>
  <si>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</si>
  <si>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</si>
  <si>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</si>
  <si>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</si>
  <si>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</si>
  <si>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</si>
  <si>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</si>
  <si>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</si>
  <si>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</si>
  <si>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</si>
  <si>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</si>
  <si>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</si>
  <si>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</si>
  <si>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</si>
  <si>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</si>
  <si>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</si>
  <si>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</si>
  <si>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</si>
  <si>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</si>
  <si>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</si>
  <si>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</si>
  <si>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</si>
  <si>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</si>
  <si>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</si>
  <si>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</si>
  <si>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</si>
  <si>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</si>
  <si>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</si>
  <si>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</si>
  <si>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</si>
  <si>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</si>
  <si>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</si>
  <si>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</si>
  <si>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</si>
  <si>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</si>
  <si>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</si>
  <si>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</si>
  <si>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</si>
  <si>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</si>
  <si>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</si>
  <si>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</si>
  <si>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</si>
  <si>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</si>
  <si>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</si>
  <si>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</si>
  <si>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</si>
  <si>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</si>
  <si>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</si>
  <si>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</si>
  <si>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</si>
  <si>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</si>
  <si>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</si>
  <si>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</si>
  <si>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</si>
  <si>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</si>
  <si>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</si>
  <si>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</si>
  <si>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</si>
  <si>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</si>
  <si>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</si>
  <si>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</si>
  <si>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</si>
  <si>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</si>
  <si>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</si>
  <si>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</si>
  <si>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</si>
  <si>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</si>
  <si>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</si>
  <si>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</si>
  <si>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</si>
  <si>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</si>
  <si>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</si>
  <si>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</si>
  <si>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</si>
  <si>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</si>
  <si>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</si>
  <si>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</si>
  <si>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</si>
  <si>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</si>
  <si>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</si>
  <si>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</si>
  <si>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</si>
  <si>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</si>
  <si>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</si>
  <si>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</si>
  <si>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</si>
  <si>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</si>
  <si>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</si>
  <si>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</si>
  <si>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</si>
  <si>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</si>
  <si>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</si>
  <si>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</si>
  <si>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</si>
  <si>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</si>
  <si>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</si>
  <si>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</si>
  <si>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</si>
  <si>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</si>
  <si>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</si>
  <si>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</si>
  <si>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</si>
  <si>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</si>
  <si>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</si>
  <si>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</si>
  <si>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</si>
  <si>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</si>
  <si>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</si>
  <si>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</si>
  <si>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</si>
  <si>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</si>
  <si>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</si>
  <si>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</si>
  <si>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</si>
  <si>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</si>
  <si>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</si>
  <si>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</si>
  <si>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</si>
  <si>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</si>
  <si>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</si>
  <si>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</si>
  <si>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</si>
  <si>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</si>
  <si>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</si>
  <si>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</si>
  <si>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</si>
  <si>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</si>
  <si>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</si>
  <si>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</si>
  <si>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</si>
  <si>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</si>
  <si>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</si>
  <si>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</si>
  <si>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</si>
  <si>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</si>
  <si>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</si>
  <si>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</si>
  <si>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</si>
  <si>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</si>
  <si>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</si>
  <si>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</si>
  <si>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</si>
  <si>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</si>
  <si>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</si>
  <si>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</si>
  <si>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</si>
  <si>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</si>
  <si>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</si>
  <si>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</si>
  <si>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</si>
  <si>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</si>
  <si>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</si>
  <si>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</si>
  <si>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</si>
  <si>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</si>
  <si>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</si>
  <si>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</si>
  <si>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</si>
  <si>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</si>
  <si>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</si>
  <si>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</si>
  <si>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</si>
  <si>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</si>
  <si>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</si>
  <si>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</si>
  <si>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</si>
  <si>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</si>
  <si>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</si>
  <si>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</si>
  <si>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</si>
  <si>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</si>
  <si>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</si>
  <si>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</si>
  <si>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</si>
  <si>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</si>
  <si>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</si>
  <si>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</si>
  <si>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</si>
  <si>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</si>
  <si>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</si>
  <si>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</si>
  <si>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</si>
  <si>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</si>
  <si>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</si>
  <si>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</si>
  <si>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</si>
  <si>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</si>
  <si>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</si>
  <si>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</si>
  <si>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</si>
  <si>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</si>
  <si>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</si>
  <si>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</si>
  <si>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</si>
  <si>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</si>
  <si>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</si>
  <si>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</si>
  <si>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</si>
  <si>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</si>
  <si>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</si>
  <si>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</si>
  <si>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</si>
  <si>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</si>
  <si>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</si>
  <si>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</si>
  <si>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</si>
  <si>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</si>
  <si>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</si>
  <si>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</si>
  <si>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</si>
  <si>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</si>
  <si>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</si>
  <si>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</si>
  <si>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</si>
  <si>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</si>
  <si>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</si>
  <si>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</si>
  <si>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</si>
  <si>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</si>
  <si>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</si>
  <si>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</si>
  <si>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</si>
  <si>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</si>
  <si>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</si>
  <si>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</si>
  <si>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</si>
  <si>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</si>
  <si>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</si>
  <si>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</si>
  <si>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</si>
  <si>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</si>
  <si>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</si>
  <si>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</si>
  <si>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</si>
  <si>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</si>
  <si>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</si>
  <si>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</si>
  <si>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</si>
  <si>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</si>
  <si>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</si>
  <si>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</si>
  <si>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</si>
  <si>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</si>
  <si>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</si>
  <si>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</si>
  <si>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</si>
  <si>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</si>
  <si>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</si>
  <si>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</si>
  <si>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</si>
  <si>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</si>
  <si>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</si>
  <si>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</si>
  <si>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</si>
  <si>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</si>
  <si>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</si>
  <si>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</si>
  <si>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</si>
  <si>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</si>
  <si>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</si>
  <si>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</si>
  <si>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</si>
  <si>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</si>
  <si>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</si>
  <si>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</si>
  <si>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</si>
  <si>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</si>
  <si>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</si>
  <si>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</si>
  <si>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</si>
  <si>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</si>
  <si>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</si>
  <si>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</si>
  <si>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</si>
  <si>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</si>
  <si>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</si>
  <si>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</si>
  <si>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</si>
  <si>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</si>
  <si>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</si>
  <si>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</si>
  <si>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</si>
  <si>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</si>
  <si>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</si>
  <si>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</si>
  <si>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</si>
  <si>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</si>
  <si>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</si>
  <si>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</si>
  <si>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</si>
  <si>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</si>
  <si>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</si>
  <si>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</si>
  <si>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</si>
  <si>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</si>
  <si>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</si>
  <si>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</si>
  <si>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</si>
  <si>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</si>
  <si>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</si>
  <si>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</si>
  <si>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</si>
  <si>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</si>
  <si>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</si>
  <si>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</si>
  <si>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</si>
  <si>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</si>
  <si>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</si>
  <si>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</si>
  <si>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</si>
  <si>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</si>
  <si>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</si>
  <si>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</si>
  <si>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</si>
  <si>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</si>
  <si>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</si>
  <si>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</si>
  <si>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</si>
  <si>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</si>
  <si>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</si>
  <si>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</si>
  <si>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</si>
  <si>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</si>
  <si>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</si>
  <si>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</si>
  <si>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</si>
  <si>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</si>
  <si>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</si>
  <si>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</si>
  <si>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</si>
  <si>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</si>
  <si>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</si>
  <si>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</si>
  <si>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</si>
  <si>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</si>
  <si>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</si>
  <si>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</si>
  <si>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</si>
  <si>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</si>
  <si>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</si>
  <si>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</si>
  <si>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</si>
  <si>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</si>
  <si>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</si>
  <si>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</si>
  <si>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</si>
  <si>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</si>
  <si>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</si>
  <si>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</si>
  <si>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</si>
  <si>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</si>
  <si>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</si>
  <si>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</si>
  <si>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</si>
  <si>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</si>
  <si>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</si>
  <si>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</si>
  <si>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</si>
  <si>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</si>
  <si>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</si>
  <si>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</si>
  <si>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</si>
  <si>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</si>
  <si>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</si>
  <si>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</si>
  <si>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</si>
  <si>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</si>
  <si>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</si>
  <si>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</si>
  <si>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</si>
  <si>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</si>
  <si>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</si>
  <si>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</si>
  <si>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</si>
  <si>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</si>
  <si>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</si>
  <si>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</si>
  <si>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</si>
  <si>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</si>
  <si>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</si>
  <si>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</si>
  <si>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</si>
  <si>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</si>
  <si>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</si>
  <si>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</si>
  <si>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</si>
  <si>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</si>
  <si>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</si>
  <si>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</si>
  <si>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</si>
  <si>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</si>
  <si>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</si>
  <si>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</si>
  <si>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</si>
  <si>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</si>
  <si>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</si>
  <si>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</si>
  <si>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</si>
  <si>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</si>
  <si>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</si>
  <si>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</si>
  <si>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</si>
  <si>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</si>
  <si>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</si>
  <si>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</si>
  <si>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</si>
  <si>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</si>
  <si>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</si>
  <si>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</si>
  <si>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</si>
  <si>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</si>
  <si>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</si>
  <si>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</si>
  <si>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</si>
  <si>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</si>
  <si>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</si>
  <si>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</si>
  <si>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</si>
  <si>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</si>
  <si>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</si>
  <si>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</si>
  <si>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</si>
  <si>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</si>
  <si>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</si>
  <si>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</si>
  <si>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</si>
  <si>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</si>
  <si>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</si>
  <si>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</si>
  <si>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</si>
  <si>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</si>
  <si>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</si>
  <si>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</si>
  <si>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</si>
  <si>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</si>
  <si>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</si>
  <si>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</si>
  <si>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</si>
  <si>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</si>
  <si>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</si>
  <si>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</si>
  <si>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</si>
  <si>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</si>
  <si>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</si>
  <si>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</si>
  <si>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</si>
  <si>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</si>
  <si>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</si>
  <si>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</si>
  <si>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</si>
  <si>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</si>
  <si>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</si>
  <si>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</si>
  <si>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</si>
  <si>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</si>
  <si>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</si>
  <si>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</si>
  <si>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</si>
  <si>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</si>
  <si>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</si>
  <si>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</si>
  <si>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</si>
  <si>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</si>
  <si>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</si>
  <si>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</si>
  <si>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</si>
  <si>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</si>
  <si>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</si>
  <si>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</si>
  <si>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</si>
  <si>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</si>
  <si>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</si>
  <si>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</si>
  <si>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</si>
  <si>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</si>
  <si>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</si>
  <si>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</si>
  <si>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</si>
  <si>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</si>
  <si>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</si>
  <si>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</si>
  <si>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</si>
  <si>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</si>
  <si>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</si>
  <si>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</si>
  <si>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</si>
  <si>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</si>
  <si>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</si>
  <si>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</si>
  <si>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</si>
  <si>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</si>
  <si>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</si>
  <si>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</si>
  <si>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</si>
  <si>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</si>
  <si>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</si>
  <si>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</si>
  <si>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</si>
  <si>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</si>
  <si>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</si>
  <si>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</si>
  <si>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</si>
  <si>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</si>
  <si>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</si>
  <si>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</si>
  <si>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</si>
  <si>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</si>
  <si>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</si>
  <si>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</si>
  <si>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</si>
  <si>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</si>
  <si>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</si>
  <si>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</si>
  <si>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</si>
  <si>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</si>
  <si>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</si>
  <si>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</si>
  <si>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</si>
  <si>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</si>
  <si>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</si>
  <si>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</si>
  <si>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</si>
  <si>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</si>
  <si>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</si>
  <si>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</si>
  <si>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</si>
  <si>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</si>
  <si>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</si>
  <si>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</si>
  <si>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</si>
  <si>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</si>
  <si>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</si>
  <si>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</si>
  <si>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</si>
  <si>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</si>
  <si>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</si>
  <si>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</si>
  <si>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</si>
  <si>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</si>
  <si>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</si>
  <si>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</si>
  <si>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</si>
  <si>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</si>
  <si>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</si>
  <si>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</si>
  <si>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</si>
  <si>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</si>
  <si>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</si>
  <si>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</si>
  <si>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</si>
  <si>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</si>
  <si>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</si>
  <si>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</si>
  <si>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</si>
  <si>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</si>
  <si>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</si>
  <si>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</si>
  <si>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</si>
  <si>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</si>
  <si>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</si>
  <si>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</si>
  <si>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</si>
  <si>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</si>
  <si>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</si>
  <si>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</si>
  <si>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</si>
  <si>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</si>
  <si>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</si>
  <si>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</si>
  <si>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</si>
  <si>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</si>
  <si>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</si>
  <si>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</si>
  <si>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</si>
  <si>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</si>
  <si>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</si>
  <si>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</si>
  <si>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</si>
  <si>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</si>
  <si>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</si>
  <si>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</si>
  <si>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</si>
  <si>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</si>
  <si>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</si>
  <si>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</si>
  <si>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</si>
  <si>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</si>
  <si>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</si>
  <si>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</si>
  <si>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</si>
  <si>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</si>
  <si>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</si>
  <si>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</si>
  <si>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</si>
  <si>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</si>
  <si>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</si>
  <si>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</si>
  <si>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</si>
  <si>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</si>
  <si>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</si>
  <si>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</si>
  <si>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</si>
  <si>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</si>
  <si>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</si>
  <si>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</si>
  <si>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</si>
  <si>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</si>
  <si>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</si>
  <si>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</si>
  <si>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</si>
  <si>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</si>
  <si>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</si>
  <si>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</si>
  <si>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</si>
  <si>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</si>
  <si>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</si>
  <si>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</si>
  <si>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</si>
  <si>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</si>
  <si>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</si>
  <si>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</si>
  <si>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</si>
  <si>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</si>
  <si>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</si>
  <si>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</si>
  <si>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</si>
  <si>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</si>
  <si>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</si>
  <si>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</si>
  <si>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</si>
  <si>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</si>
  <si>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</si>
  <si>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</si>
  <si>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</si>
  <si>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</si>
  <si>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</si>
  <si>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</si>
  <si>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</si>
  <si>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</si>
  <si>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</si>
  <si>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</si>
  <si>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</si>
  <si>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</si>
  <si>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</si>
  <si>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</si>
  <si>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</si>
  <si>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</si>
  <si>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</si>
  <si>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</si>
  <si>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</si>
  <si>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</si>
  <si>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</si>
  <si>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</si>
  <si>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</si>
  <si>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</si>
  <si>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</si>
  <si>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</si>
  <si>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</si>
  <si>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</si>
  <si>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</si>
  <si>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</si>
  <si>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</si>
  <si>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</si>
  <si>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</si>
  <si>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</si>
  <si>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</si>
  <si>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</si>
  <si>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</si>
  <si>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</si>
  <si>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</si>
  <si>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</si>
  <si>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</si>
  <si>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</si>
  <si>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</si>
  <si>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</si>
  <si>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</si>
  <si>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</si>
  <si>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</si>
  <si>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</si>
  <si>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</si>
  <si>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</si>
  <si>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</si>
  <si>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</si>
  <si>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</si>
  <si>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</si>
  <si>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</si>
  <si>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</si>
  <si>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</si>
  <si>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</si>
  <si>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</si>
  <si>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</si>
  <si>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</si>
  <si>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</si>
  <si>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</si>
  <si>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</si>
  <si>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</si>
  <si>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</si>
  <si>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</si>
  <si>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</si>
  <si>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</si>
  <si>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</si>
  <si>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</si>
  <si>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</si>
  <si>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</si>
  <si>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</si>
  <si>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</si>
  <si>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</si>
  <si>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</si>
  <si>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</si>
  <si>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</si>
  <si>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</si>
  <si>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</si>
  <si>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</si>
  <si>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</si>
  <si>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</si>
  <si>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</si>
  <si>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</si>
  <si>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</si>
  <si>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</si>
  <si>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</si>
  <si>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</si>
  <si>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</si>
  <si>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</si>
  <si>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</si>
  <si>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</si>
  <si>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</si>
  <si>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</si>
  <si>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</si>
  <si>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</si>
  <si>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</si>
  <si>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</si>
  <si>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</si>
  <si>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</si>
  <si>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</si>
  <si>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</si>
  <si>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</si>
  <si>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</si>
  <si>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</si>
  <si>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</si>
  <si>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</si>
  <si>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</si>
  <si>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</si>
  <si>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</si>
  <si>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</si>
  <si>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</si>
  <si>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</si>
  <si>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</si>
  <si>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</si>
  <si>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</si>
  <si>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</si>
  <si>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</si>
  <si>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</si>
  <si>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</si>
  <si>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</si>
  <si>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</si>
  <si>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</si>
  <si>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</si>
  <si>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</si>
  <si>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</si>
  <si>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</si>
  <si>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</si>
  <si>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</si>
  <si>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</si>
  <si>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</si>
  <si>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</si>
  <si>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</si>
  <si>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</si>
  <si>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</si>
  <si>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</si>
  <si>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</si>
  <si>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</si>
  <si>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</si>
  <si>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</si>
  <si>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</si>
  <si>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</si>
  <si>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</si>
  <si>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</si>
  <si>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</si>
  <si>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</si>
  <si>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</si>
  <si>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</si>
  <si>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</si>
  <si>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</si>
  <si>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</si>
  <si>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</si>
  <si>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</si>
  <si>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</si>
  <si>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</si>
  <si>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</si>
  <si>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</si>
  <si>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</si>
  <si>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</si>
  <si>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</si>
  <si>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</si>
  <si>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</si>
  <si>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</si>
  <si>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</si>
  <si>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</si>
  <si>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</si>
  <si>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</si>
  <si>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</si>
  <si>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</si>
  <si>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</si>
  <si>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</si>
  <si>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</si>
  <si>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</si>
  <si>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</si>
  <si>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</si>
  <si>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</si>
  <si>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</si>
  <si>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</si>
  <si>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</si>
  <si>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</si>
  <si>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</si>
  <si>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</si>
  <si>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</si>
  <si>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</si>
  <si>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</si>
  <si>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</si>
  <si>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</si>
  <si>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</si>
  <si>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</si>
  <si>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</si>
  <si>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</si>
  <si>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</si>
  <si>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</si>
  <si>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</si>
  <si>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</si>
  <si>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</si>
  <si>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</si>
  <si>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</si>
  <si>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</si>
  <si>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</si>
  <si>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</si>
  <si>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</si>
  <si>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</si>
  <si>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</si>
  <si>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</si>
  <si>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</si>
  <si>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</si>
  <si>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</si>
  <si>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</si>
  <si>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</si>
  <si>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</si>
  <si>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</si>
  <si>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</si>
  <si>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</si>
  <si>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</si>
  <si>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</si>
  <si>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</si>
  <si>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</si>
  <si>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</si>
  <si>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</si>
  <si>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</si>
  <si>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</si>
  <si>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</si>
  <si>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</si>
  <si>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</si>
  <si>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</si>
  <si>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</si>
  <si>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</si>
  <si>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</si>
  <si>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</si>
  <si>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</si>
  <si>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</si>
  <si>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</si>
  <si>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</si>
  <si>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</si>
  <si>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</si>
  <si>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</si>
  <si>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</si>
  <si>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</si>
  <si>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</si>
  <si>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</si>
  <si>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</si>
  <si>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</si>
  <si>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</si>
  <si>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</si>
  <si>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</si>
  <si>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</si>
  <si>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</si>
  <si>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</si>
  <si>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</si>
  <si>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</si>
  <si>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</si>
  <si>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</si>
  <si>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</si>
  <si>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</si>
  <si>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</si>
  <si>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</si>
  <si>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</si>
  <si>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</si>
  <si>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</si>
  <si>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</si>
  <si>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</si>
  <si>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</si>
  <si>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</si>
  <si>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</si>
  <si>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</si>
  <si>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</si>
  <si>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</si>
  <si>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</si>
  <si>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</si>
  <si>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</si>
  <si>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</si>
  <si>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</si>
  <si>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</si>
  <si>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</si>
  <si>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</si>
  <si>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</si>
  <si>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</si>
  <si>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</si>
  <si>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</si>
  <si>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</si>
  <si>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</si>
  <si>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</si>
  <si>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</si>
  <si>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</si>
  <si>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</si>
  <si>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</si>
  <si>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</si>
  <si>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</si>
  <si>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</si>
  <si>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</si>
  <si>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</si>
  <si>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</si>
  <si>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</si>
  <si>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</si>
  <si>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</si>
  <si>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</si>
  <si>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</si>
  <si>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</si>
  <si>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</si>
  <si>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</si>
  <si>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</si>
  <si>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</si>
  <si>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</si>
  <si>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</si>
  <si>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</si>
  <si>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</si>
  <si>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</si>
  <si>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</si>
  <si>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</si>
  <si>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</si>
  <si>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</si>
  <si>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</si>
  <si>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</si>
  <si>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</si>
  <si>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</si>
  <si>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</si>
  <si>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</si>
  <si>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</si>
  <si>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</si>
  <si>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</si>
  <si>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</si>
  <si>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</si>
  <si>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</si>
  <si>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</si>
  <si>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</si>
  <si>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</si>
  <si>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</si>
  <si>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</si>
  <si>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</si>
  <si>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</si>
  <si>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</si>
  <si>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</si>
  <si>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</si>
  <si>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</si>
  <si>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</si>
  <si>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</si>
  <si>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</si>
  <si>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</si>
  <si>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</si>
  <si>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</si>
  <si>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</si>
  <si>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</si>
  <si>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</si>
  <si>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</si>
  <si>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</si>
  <si>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</si>
  <si>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</si>
  <si>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</si>
  <si>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</si>
  <si>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</si>
  <si>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</si>
  <si>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</si>
  <si>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</si>
  <si>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</si>
  <si>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</si>
  <si>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</si>
  <si>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</si>
  <si>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</si>
  <si>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</si>
  <si>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</si>
  <si>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</si>
  <si>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</si>
  <si>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</si>
  <si>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</si>
  <si>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</si>
  <si>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</si>
  <si>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</si>
  <si>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</si>
  <si>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</si>
  <si>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</si>
  <si>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</si>
  <si>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</si>
  <si>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</si>
  <si>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</si>
  <si>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</si>
  <si>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</si>
  <si>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</si>
  <si>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</si>
  <si>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</si>
  <si>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</si>
  <si>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</si>
  <si>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</si>
  <si>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</si>
  <si>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</si>
  <si>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</si>
  <si>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</si>
  <si>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</si>
  <si>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</si>
  <si>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</si>
  <si>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</si>
  <si>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</si>
  <si>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</si>
  <si>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</si>
  <si>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</si>
  <si>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</si>
  <si>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</si>
  <si>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</si>
  <si>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</si>
  <si>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</si>
  <si>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</si>
  <si>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</si>
  <si>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</si>
  <si>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</si>
  <si>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</si>
  <si>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</si>
  <si>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</si>
  <si>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</si>
  <si>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</si>
  <si>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</si>
  <si>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</si>
  <si>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</si>
  <si>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</si>
  <si>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</si>
  <si>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</si>
  <si>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</si>
  <si>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</si>
  <si>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</si>
  <si>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</si>
  <si>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</si>
  <si>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</si>
  <si>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</si>
  <si>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</si>
  <si>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</si>
  <si>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</si>
  <si>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</si>
  <si>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</si>
  <si>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</si>
  <si>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</si>
  <si>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</si>
  <si>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</si>
  <si>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</si>
  <si>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</si>
  <si>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</si>
  <si>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</si>
  <si>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</si>
  <si>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</si>
  <si>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</si>
  <si>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</si>
  <si>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</si>
  <si>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</si>
  <si>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</si>
  <si>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</si>
  <si>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</si>
  <si>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</si>
  <si>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</si>
  <si>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</si>
  <si>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</si>
  <si>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</si>
  <si>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</si>
  <si>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</si>
  <si>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</si>
  <si>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</si>
  <si>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</si>
  <si>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</si>
  <si>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</si>
  <si>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</si>
  <si>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</si>
  <si>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</si>
  <si>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</si>
  <si>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</si>
  <si>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</si>
  <si>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</si>
  <si>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</si>
  <si>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</si>
  <si>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</si>
  <si>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</si>
  <si>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</si>
  <si>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</si>
  <si>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</si>
  <si>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</si>
  <si>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</si>
  <si>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</si>
  <si>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</si>
  <si>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</si>
  <si>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</si>
  <si>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</si>
  <si>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</si>
  <si>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</si>
  <si>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</si>
  <si>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</si>
  <si>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</si>
  <si>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</si>
  <si>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</si>
  <si>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</si>
  <si>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</si>
  <si>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</si>
  <si>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</si>
  <si>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</si>
  <si>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</si>
  <si>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</si>
  <si>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</si>
  <si>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</si>
  <si>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</si>
  <si>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</si>
  <si>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</si>
  <si>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</si>
  <si>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</si>
  <si>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</si>
  <si>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</si>
  <si>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</si>
  <si>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</si>
  <si>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</si>
  <si>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</si>
  <si>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</si>
  <si>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</si>
  <si>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</si>
  <si>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</si>
  <si>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</si>
  <si>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</si>
  <si>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</si>
  <si>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</si>
  <si>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</si>
  <si>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</si>
  <si>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</si>
  <si>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</si>
  <si>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</si>
  <si>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</si>
  <si>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</si>
  <si>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</si>
  <si>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</si>
  <si>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</si>
  <si>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</si>
  <si>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</si>
  <si>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</si>
  <si>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</si>
  <si>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</si>
  <si>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</si>
  <si>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</si>
  <si>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</si>
  <si>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</si>
  <si>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</si>
  <si>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</si>
  <si>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</si>
  <si>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</si>
  <si>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</si>
  <si>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</si>
  <si>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</si>
  <si>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</si>
  <si>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</si>
  <si>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</si>
  <si>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</si>
  <si>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</si>
  <si>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</si>
  <si>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</si>
  <si>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</si>
  <si>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</si>
  <si>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</si>
  <si>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</si>
  <si>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</si>
  <si>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</si>
  <si>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</si>
  <si>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</si>
  <si>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</si>
  <si>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</si>
  <si>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</si>
  <si>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</si>
  <si>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</si>
  <si>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</si>
  <si>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</si>
  <si>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</si>
  <si>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</si>
  <si>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</si>
  <si>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</si>
  <si>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</si>
  <si>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</si>
  <si>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</si>
  <si>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</si>
  <si>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</si>
  <si>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</si>
  <si>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</si>
  <si>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</si>
  <si>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</si>
  <si>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</si>
  <si>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</si>
  <si>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</si>
  <si>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</si>
  <si>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</si>
  <si>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</si>
  <si>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</si>
  <si>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</si>
  <si>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</si>
  <si>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</si>
  <si>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</si>
  <si>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</si>
  <si>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</si>
  <si>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</si>
  <si>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</si>
  <si>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</si>
  <si>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</si>
  <si>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</si>
  <si>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</si>
  <si>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</si>
  <si>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</si>
  <si>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</si>
  <si>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</si>
  <si>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</si>
  <si>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</si>
  <si>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</si>
  <si>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</si>
  <si>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</si>
  <si>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</si>
  <si>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</si>
  <si>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</si>
  <si>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</si>
  <si>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</si>
  <si>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</si>
  <si>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</si>
  <si>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</si>
  <si>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</si>
  <si>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</si>
  <si>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</si>
  <si>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</si>
  <si>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</si>
  <si>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</si>
  <si>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</si>
  <si>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</si>
  <si>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</si>
  <si>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</si>
  <si>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</si>
  <si>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</si>
  <si>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</si>
  <si>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</si>
  <si>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</si>
  <si>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</si>
  <si>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</si>
  <si>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</si>
  <si>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</si>
  <si>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</si>
  <si>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</si>
  <si>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</si>
  <si>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</si>
  <si>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</si>
  <si>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</si>
  <si>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</si>
  <si>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</si>
  <si>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</si>
  <si>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</si>
  <si>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</si>
  <si>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</si>
  <si>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</si>
  <si>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</si>
  <si>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</si>
  <si>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</si>
  <si>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</si>
  <si>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</si>
  <si>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</si>
  <si>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</si>
  <si>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</si>
  <si>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</si>
  <si>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</si>
  <si>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</si>
  <si>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</si>
  <si>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</si>
  <si>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</si>
  <si>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</si>
  <si>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</si>
  <si>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</si>
  <si>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</si>
  <si>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</si>
  <si>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</si>
  <si>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</si>
  <si>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</si>
  <si>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</si>
  <si>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</si>
  <si>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</si>
  <si>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</si>
  <si>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</si>
  <si>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</si>
  <si>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</si>
  <si>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</si>
  <si>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</si>
  <si>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</si>
  <si>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</si>
  <si>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</si>
  <si>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</si>
  <si>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</si>
  <si>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</si>
  <si>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</si>
  <si>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</si>
  <si>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</si>
  <si>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</si>
  <si>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</si>
  <si>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</si>
  <si>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</si>
  <si>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</si>
  <si>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</si>
  <si>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</si>
  <si>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</si>
  <si>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</si>
  <si>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</si>
  <si>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</si>
  <si>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</si>
  <si>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</si>
  <si>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</si>
  <si>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</si>
  <si>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</si>
  <si>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</si>
  <si>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</si>
  <si>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</si>
  <si>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</si>
  <si>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</si>
  <si>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</si>
  <si>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</si>
  <si>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</si>
  <si>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</si>
  <si>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</si>
  <si>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</si>
  <si>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</si>
  <si>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</si>
  <si>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</si>
  <si>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</si>
  <si>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</si>
  <si>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</si>
  <si>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</si>
  <si>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</si>
  <si>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</si>
  <si>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</si>
  <si>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</si>
  <si>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</si>
  <si>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</si>
  <si>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</si>
  <si>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</si>
  <si>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</si>
  <si>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</si>
  <si>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</si>
  <si>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</si>
  <si>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</si>
  <si>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</si>
  <si>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</si>
  <si>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</si>
  <si>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</si>
  <si>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</si>
  <si>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</si>
  <si>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</si>
  <si>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</si>
  <si>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</si>
  <si>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</si>
  <si>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</si>
  <si>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</si>
  <si>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</si>
  <si>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</si>
  <si>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</si>
  <si>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</si>
  <si>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</si>
  <si>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</si>
  <si>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</si>
  <si>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</si>
  <si>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</si>
  <si>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</si>
  <si>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</si>
  <si>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</si>
  <si>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</si>
  <si>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</si>
  <si>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</si>
  <si>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</si>
  <si>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</si>
  <si>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</si>
  <si>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</si>
  <si>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</si>
  <si>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</si>
  <si>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</si>
  <si>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</si>
  <si>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</si>
  <si>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</si>
  <si>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</si>
  <si>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</si>
  <si>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</si>
  <si>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</si>
  <si>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</si>
  <si>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</si>
  <si>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</si>
  <si>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</si>
  <si>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</si>
  <si>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</si>
  <si>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</si>
  <si>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</si>
  <si>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</si>
  <si>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</si>
  <si>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</si>
  <si>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</si>
  <si>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</si>
  <si>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</si>
  <si>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</si>
  <si>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</si>
  <si>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</si>
  <si>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</si>
  <si>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</si>
  <si>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</si>
  <si>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</si>
  <si>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</si>
  <si>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</si>
  <si>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</si>
  <si>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</si>
  <si>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</si>
  <si>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</si>
  <si>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</si>
  <si>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</si>
  <si>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</si>
  <si>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</si>
  <si>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</si>
  <si>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</si>
  <si>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</si>
  <si>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</si>
  <si>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</si>
  <si>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</si>
  <si>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</si>
  <si>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</si>
  <si>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</si>
  <si>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</si>
  <si>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</si>
  <si>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</si>
  <si>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</si>
  <si>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</si>
  <si>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</si>
  <si>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</si>
  <si>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</si>
  <si>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</si>
  <si>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</si>
  <si>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</si>
  <si>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</si>
  <si>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</si>
  <si>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</si>
  <si>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</si>
  <si>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</si>
  <si>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</si>
  <si>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</si>
  <si>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</si>
  <si>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</si>
  <si>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</si>
  <si>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</si>
  <si>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</si>
  <si>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</si>
  <si>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</si>
  <si>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</si>
  <si>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</si>
  <si>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</si>
  <si>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</si>
  <si>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</si>
  <si>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</si>
  <si>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</si>
  <si>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</si>
  <si>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</si>
  <si>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</si>
  <si>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</si>
  <si>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</si>
  <si>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</si>
  <si>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</si>
  <si>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</si>
  <si>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</si>
  <si>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</si>
  <si>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</si>
  <si>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</si>
  <si>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</si>
  <si>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</si>
  <si>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</si>
  <si>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</si>
  <si>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</si>
  <si>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</si>
  <si>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</si>
  <si>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</si>
  <si>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</si>
  <si>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</si>
  <si>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</si>
  <si>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</si>
  <si>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</si>
  <si>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</si>
  <si>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</si>
  <si>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</si>
  <si>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</si>
  <si>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</si>
  <si>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</si>
  <si>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</si>
  <si>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</si>
  <si>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</si>
  <si>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</si>
  <si>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</si>
  <si>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</si>
  <si>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</si>
  <si>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</si>
  <si>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</si>
  <si>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</si>
  <si>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</si>
  <si>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</si>
  <si>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</si>
  <si>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</si>
  <si>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</si>
  <si>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</si>
  <si>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</si>
  <si>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</si>
  <si>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</si>
  <si>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</si>
  <si>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</si>
  <si>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</si>
  <si>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</si>
  <si>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</si>
  <si>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</si>
  <si>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</si>
  <si>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</si>
  <si>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</si>
  <si>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</si>
  <si>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</si>
  <si>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</si>
  <si>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</si>
  <si>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</si>
  <si>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</si>
  <si>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</si>
  <si>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</si>
  <si>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</si>
  <si>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</si>
  <si>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</si>
  <si>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</si>
  <si>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</si>
  <si>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</si>
  <si>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</si>
  <si>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</si>
  <si>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</si>
  <si>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</si>
  <si>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</si>
  <si>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</si>
  <si>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</si>
  <si>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</si>
  <si>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</si>
  <si>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</si>
  <si>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</si>
  <si>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</si>
  <si>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</si>
  <si>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</si>
  <si>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</si>
  <si>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</si>
  <si>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</si>
  <si>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</si>
  <si>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</si>
  <si>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</si>
  <si>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</si>
  <si>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</si>
  <si>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</si>
  <si>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</si>
  <si>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</si>
  <si>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</si>
  <si>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</si>
  <si>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</si>
  <si>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</si>
  <si>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</si>
  <si>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</si>
  <si>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</si>
  <si>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</si>
  <si>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</si>
  <si>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</si>
  <si>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</si>
  <si>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</si>
  <si>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</si>
  <si>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</si>
  <si>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</si>
  <si>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</si>
  <si>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</si>
  <si>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</si>
  <si>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</si>
  <si>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</si>
  <si>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</si>
  <si>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</si>
  <si>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</si>
  <si>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</si>
  <si>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</si>
  <si>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</si>
  <si>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</si>
  <si>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</si>
  <si>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</si>
  <si>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</si>
  <si>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</si>
  <si>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</si>
  <si>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</si>
  <si>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</si>
  <si>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</si>
  <si>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</si>
  <si>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</si>
  <si>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</si>
  <si>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</si>
  <si>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</si>
  <si>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</si>
  <si>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</si>
  <si>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</si>
  <si>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</si>
  <si>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</si>
  <si>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</si>
  <si>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</si>
  <si>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</si>
  <si>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</si>
  <si>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</si>
  <si>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</si>
  <si>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</si>
  <si>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</si>
  <si>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</si>
  <si>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</si>
  <si>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</si>
  <si>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</si>
  <si>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</si>
  <si>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</si>
  <si>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</si>
  <si>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</si>
  <si>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</si>
  <si>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</si>
  <si>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</si>
  <si>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</si>
  <si>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</si>
  <si>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</si>
  <si>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</si>
  <si>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</si>
  <si>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</si>
  <si>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</si>
  <si>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</si>
  <si>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</si>
  <si>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</si>
  <si>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</si>
  <si>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</si>
  <si>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</si>
  <si>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</si>
  <si>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</si>
  <si>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</si>
  <si>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</si>
  <si>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</si>
  <si>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</si>
  <si>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</si>
  <si>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</si>
  <si>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</si>
  <si>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</si>
  <si>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</si>
  <si>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</si>
  <si>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</si>
  <si>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</si>
  <si>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</si>
  <si>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</si>
  <si>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</si>
  <si>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</si>
  <si>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</si>
  <si>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</si>
  <si>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</si>
  <si>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</si>
  <si>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</si>
  <si>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</si>
  <si>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</si>
  <si>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</si>
  <si>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</si>
  <si>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</si>
  <si>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</si>
  <si>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</si>
  <si>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</si>
  <si>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</si>
  <si>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</si>
  <si>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</si>
  <si>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</si>
  <si>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</si>
  <si>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</si>
  <si>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</si>
  <si>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</si>
  <si>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</si>
  <si>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</si>
  <si>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</si>
  <si>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</si>
  <si>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</si>
  <si>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</si>
  <si>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</si>
  <si>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</si>
  <si>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</si>
  <si>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</si>
  <si>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</si>
  <si>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</si>
  <si>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</si>
  <si>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</si>
  <si>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</si>
  <si>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</si>
  <si>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</si>
  <si>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</si>
  <si>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</si>
  <si>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</si>
  <si>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</si>
  <si>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</si>
  <si>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</si>
  <si>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</si>
  <si>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</si>
  <si>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</si>
  <si>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</si>
  <si>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</si>
  <si>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</si>
  <si>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</si>
  <si>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</si>
  <si>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</si>
  <si>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</si>
  <si>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</si>
  <si>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</si>
  <si>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</si>
  <si>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</si>
  <si>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</si>
  <si>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</si>
  <si>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</si>
  <si>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</si>
  <si>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</si>
  <si>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</si>
  <si>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</si>
  <si>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</si>
  <si>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</si>
  <si>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</si>
  <si>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</si>
  <si>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</si>
  <si>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</si>
  <si>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</si>
  <si>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</si>
  <si>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</si>
  <si>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</si>
  <si>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</si>
  <si>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</si>
  <si>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</si>
  <si>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</si>
  <si>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</si>
  <si>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</si>
  <si>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</si>
  <si>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</si>
  <si>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</si>
  <si>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</si>
  <si>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</si>
  <si>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</si>
  <si>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</si>
  <si>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</si>
  <si>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</si>
  <si>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</si>
  <si>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</si>
  <si>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</si>
  <si>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</si>
  <si>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</si>
  <si>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</si>
  <si>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</si>
  <si>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</si>
  <si>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</si>
  <si>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</si>
  <si>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</si>
  <si>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</si>
  <si>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</si>
  <si>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</si>
  <si>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</si>
  <si>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</si>
  <si>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</si>
  <si>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</si>
  <si>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</si>
  <si>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</si>
  <si>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</si>
  <si>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</si>
  <si>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</si>
  <si>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</si>
  <si>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</si>
  <si>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</si>
  <si>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</si>
  <si>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</si>
  <si>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</si>
  <si>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</si>
  <si>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</si>
  <si>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</si>
  <si>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</si>
  <si>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</si>
  <si>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</si>
  <si>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</si>
  <si>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</si>
  <si>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</si>
  <si>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</si>
  <si>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</si>
  <si>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</si>
  <si>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</si>
  <si>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</si>
  <si>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</si>
  <si>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</si>
  <si>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</si>
  <si>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</si>
  <si>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</si>
  <si>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</si>
  <si>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</si>
  <si>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</si>
  <si>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</si>
  <si>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</si>
  <si>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</si>
  <si>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</si>
  <si>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</si>
  <si>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</si>
  <si>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</si>
  <si>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</si>
  <si>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</si>
  <si>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</si>
  <si>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</si>
  <si>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</si>
  <si>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</si>
  <si>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</si>
  <si>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</si>
  <si>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</si>
  <si>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</si>
  <si>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</si>
  <si>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</si>
  <si>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</si>
  <si>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</si>
  <si>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</si>
  <si>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</si>
  <si>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</si>
  <si>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</si>
  <si>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</si>
  <si>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</si>
  <si>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</si>
  <si>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</si>
  <si>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</si>
  <si>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</si>
  <si>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</si>
  <si>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</si>
  <si>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</si>
  <si>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</si>
  <si>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</si>
  <si>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</si>
  <si>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</si>
  <si>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</si>
  <si>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</si>
  <si>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</si>
  <si>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</si>
  <si>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</si>
  <si>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</si>
  <si>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</si>
  <si>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</si>
  <si>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</si>
  <si>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</si>
  <si>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</si>
  <si>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</si>
  <si>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</si>
  <si>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</si>
  <si>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</si>
  <si>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</si>
  <si>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</si>
  <si>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</si>
  <si>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</si>
  <si>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</si>
  <si>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</si>
  <si>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</si>
  <si>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</si>
  <si>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</si>
  <si>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</si>
  <si>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</si>
  <si>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</si>
  <si>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</si>
  <si>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</si>
  <si>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</si>
  <si>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</si>
  <si>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</si>
  <si>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</si>
  <si>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</si>
  <si>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</si>
  <si>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</si>
  <si>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</si>
  <si>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</si>
  <si>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</si>
  <si>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</si>
  <si>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</si>
  <si>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</si>
  <si>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</si>
  <si>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</si>
  <si>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</si>
  <si>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</si>
  <si>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</si>
  <si>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</si>
  <si>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</si>
  <si>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</si>
  <si>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</si>
  <si>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</si>
  <si>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</si>
  <si>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</si>
  <si>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</si>
  <si>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</si>
  <si>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</si>
  <si>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</si>
  <si>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</si>
  <si>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</si>
  <si>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</si>
  <si>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</si>
  <si>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</si>
  <si>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</si>
  <si>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</si>
  <si>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</si>
  <si>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</si>
  <si>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</si>
  <si>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</si>
  <si>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</si>
  <si>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</si>
  <si>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</si>
  <si>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</si>
  <si>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</si>
  <si>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</si>
  <si>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</si>
  <si>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</si>
  <si>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</si>
  <si>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</si>
  <si>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</si>
  <si>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</si>
  <si>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</si>
  <si>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</si>
  <si>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</si>
  <si>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</si>
  <si>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</si>
  <si>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</si>
  <si>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</si>
  <si>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</si>
  <si>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</si>
  <si>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</si>
  <si>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</si>
  <si>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</si>
  <si>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</si>
  <si>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</si>
  <si>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</si>
  <si>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</si>
  <si>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</si>
  <si>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</si>
  <si>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</si>
  <si>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</si>
  <si>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</si>
  <si>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</si>
  <si>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</si>
  <si>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</si>
  <si>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</si>
  <si>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</si>
  <si>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</si>
  <si>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</si>
  <si>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</si>
  <si>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</si>
  <si>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</si>
  <si>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</si>
  <si>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</si>
  <si>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</si>
  <si>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</si>
  <si>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</si>
  <si>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</si>
  <si>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</si>
  <si>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</si>
  <si>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</si>
  <si>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</si>
  <si>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</si>
  <si>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</si>
  <si>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</si>
  <si>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</si>
  <si>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</si>
  <si>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</si>
  <si>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</si>
  <si>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</si>
  <si>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</si>
  <si>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</si>
  <si>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</si>
  <si>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</si>
  <si>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</si>
  <si>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</si>
  <si>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</si>
  <si>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</si>
  <si>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</si>
  <si>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</si>
  <si>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</si>
  <si>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</si>
  <si>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</si>
  <si>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</si>
  <si>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</si>
  <si>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</si>
  <si>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</si>
  <si>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</si>
  <si>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</si>
  <si>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</si>
  <si>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</si>
  <si>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</si>
  <si>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</si>
  <si>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</si>
  <si>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</si>
  <si>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</si>
  <si>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</si>
  <si>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</si>
  <si>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</si>
  <si>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</si>
  <si>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</si>
  <si>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</si>
  <si>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</si>
  <si>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</si>
  <si>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</si>
  <si>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</si>
  <si>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</si>
  <si>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</si>
  <si>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</si>
  <si>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</si>
  <si>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</si>
  <si>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</si>
  <si>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</si>
  <si>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</si>
  <si>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</si>
  <si>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</si>
  <si>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</si>
  <si>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</si>
  <si>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</si>
  <si>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</si>
  <si>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</si>
  <si>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</si>
  <si>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</si>
  <si>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</si>
  <si>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</si>
  <si>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</si>
  <si>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</si>
  <si>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</si>
  <si>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</si>
  <si>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</si>
  <si>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</si>
  <si>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</si>
  <si>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</si>
  <si>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</si>
  <si>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</si>
  <si>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</si>
  <si>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</si>
  <si>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</si>
  <si>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</si>
  <si>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</si>
  <si>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</si>
  <si>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</si>
  <si>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</si>
  <si>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</si>
  <si>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</si>
  <si>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</si>
  <si>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</si>
  <si>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</si>
  <si>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</si>
  <si>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</si>
  <si>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</si>
  <si>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</si>
  <si>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</si>
  <si>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</si>
  <si>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</si>
  <si>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</si>
  <si>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</si>
  <si>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</si>
  <si>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</si>
  <si>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</si>
  <si>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</si>
  <si>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</si>
  <si>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</si>
  <si>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</si>
  <si>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</si>
  <si>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</si>
  <si>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</si>
  <si>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</si>
  <si>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</si>
  <si>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</si>
  <si>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</si>
  <si>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</si>
  <si>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</si>
  <si>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</si>
  <si>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</si>
  <si>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</si>
  <si>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</si>
  <si>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</si>
  <si>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</si>
  <si>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</si>
  <si>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</si>
  <si>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</si>
  <si>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</si>
  <si>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</si>
  <si>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</si>
  <si>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</si>
  <si>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</si>
  <si>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</si>
  <si>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</si>
  <si>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</si>
  <si>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</si>
  <si>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</si>
  <si>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</si>
  <si>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</si>
  <si>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</si>
  <si>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</si>
  <si>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</si>
  <si>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</si>
  <si>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</si>
  <si>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</si>
  <si>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</si>
  <si>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</si>
  <si>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</si>
  <si>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</si>
  <si>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</si>
  <si>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</si>
  <si>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</si>
  <si>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</si>
  <si>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</si>
  <si>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</si>
  <si>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</si>
  <si>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</si>
  <si>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</si>
  <si>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</si>
  <si>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</si>
  <si>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</si>
  <si>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</si>
  <si>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</si>
  <si>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</si>
  <si>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</si>
  <si>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</si>
  <si>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</si>
  <si>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</si>
  <si>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</si>
  <si>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</si>
  <si>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</si>
  <si>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</si>
  <si>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</si>
  <si>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</si>
  <si>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</si>
  <si>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</si>
  <si>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</si>
  <si>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</si>
  <si>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</si>
  <si>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</si>
  <si>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</si>
  <si>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</si>
  <si>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</si>
  <si>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</si>
  <si>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</si>
  <si>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</si>
  <si>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</si>
  <si>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</si>
  <si>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</si>
  <si>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</si>
  <si>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</si>
  <si>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</si>
  <si>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</si>
  <si>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</si>
  <si>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</si>
  <si>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</si>
  <si>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</si>
  <si>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</si>
  <si>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</si>
  <si>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</si>
  <si>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</si>
  <si>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</si>
  <si>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</si>
  <si>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</si>
  <si>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</si>
  <si>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</si>
  <si>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</si>
  <si>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</si>
  <si>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</si>
  <si>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</si>
  <si>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</si>
  <si>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</si>
  <si>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</si>
  <si>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</si>
  <si>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</si>
  <si>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</si>
  <si>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</si>
  <si>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</si>
  <si>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</si>
  <si>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</si>
  <si>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</si>
  <si>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</si>
  <si>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</si>
  <si>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</si>
  <si>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</si>
  <si>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</si>
  <si>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</si>
  <si>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</si>
  <si>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</si>
  <si>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</si>
  <si>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</si>
  <si>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</si>
  <si>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</si>
  <si>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</si>
  <si>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</si>
  <si>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</si>
  <si>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</si>
  <si>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</si>
  <si>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</si>
  <si>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</si>
  <si>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</si>
  <si>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</si>
  <si>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</si>
  <si>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</si>
  <si>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</si>
  <si>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</si>
  <si>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</si>
  <si>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</si>
  <si>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</si>
  <si>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</si>
  <si>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</si>
  <si>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</si>
  <si>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</si>
  <si>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</si>
  <si>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</si>
  <si>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</si>
  <si>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</si>
  <si>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</si>
  <si>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</si>
  <si>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</si>
  <si>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</si>
  <si>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</si>
  <si>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</si>
  <si>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</si>
  <si>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</si>
  <si>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</si>
  <si>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</si>
  <si>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</si>
  <si>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</si>
  <si>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</si>
  <si>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</si>
  <si>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</si>
  <si>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</si>
  <si>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</si>
  <si>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</si>
  <si>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</si>
  <si>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</si>
  <si>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</si>
  <si>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</si>
  <si>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</si>
  <si>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</si>
  <si>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</si>
  <si>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</si>
  <si>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</si>
  <si>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</si>
  <si>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</si>
  <si>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</si>
  <si>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</si>
  <si>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</si>
  <si>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</si>
  <si>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</si>
  <si>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</si>
  <si>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</si>
  <si>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</si>
  <si>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</si>
  <si>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</si>
  <si>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</si>
  <si>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</si>
  <si>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</si>
  <si>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</si>
  <si>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</si>
  <si>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</si>
  <si>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</si>
  <si>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</si>
  <si>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</si>
  <si>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</si>
  <si>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</si>
  <si>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</si>
  <si>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</si>
  <si>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</si>
  <si>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</si>
  <si>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</si>
  <si>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</si>
  <si>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</si>
  <si>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</si>
  <si>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</si>
  <si>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</si>
  <si>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</si>
  <si>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</si>
  <si>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</si>
  <si>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</si>
  <si>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</si>
  <si>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</si>
  <si>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</si>
  <si>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</si>
  <si>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</si>
  <si>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</si>
  <si>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</si>
  <si>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</si>
  <si>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</si>
  <si>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</si>
  <si>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</si>
  <si>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</si>
  <si>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</si>
  <si>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</si>
  <si>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</si>
  <si>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</si>
  <si>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</si>
  <si>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</si>
  <si>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</si>
  <si>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</si>
  <si>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</si>
  <si>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</si>
  <si>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</si>
  <si>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</si>
  <si>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</si>
  <si>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</si>
  <si>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</si>
  <si>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</si>
  <si>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</si>
  <si>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</si>
  <si>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</si>
  <si>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</si>
  <si>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</si>
  <si>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</si>
  <si>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</si>
  <si>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</si>
  <si>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</si>
  <si>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</si>
  <si>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</si>
  <si>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</si>
  <si>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</si>
  <si>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</si>
  <si>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</si>
  <si>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</si>
  <si>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</si>
  <si>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</si>
  <si>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</si>
  <si>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</si>
  <si>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</si>
  <si>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</si>
  <si>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</si>
  <si>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</si>
  <si>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</si>
  <si>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</si>
  <si>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</si>
  <si>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</si>
  <si>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</si>
  <si>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</si>
  <si>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</si>
  <si>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</si>
  <si>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</si>
  <si>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</si>
  <si>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</si>
  <si>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</si>
  <si>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</si>
  <si>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</si>
  <si>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</si>
  <si>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</si>
  <si>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</si>
  <si>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</si>
  <si>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</si>
  <si>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</si>
  <si>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</si>
  <si>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</si>
  <si>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</si>
  <si>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</si>
  <si>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</si>
  <si>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</si>
  <si>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</si>
  <si>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</si>
  <si>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</si>
  <si>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</si>
  <si>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</si>
  <si>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</si>
  <si>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</si>
  <si>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</si>
  <si>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</si>
  <si>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</si>
  <si>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</si>
  <si>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</si>
  <si>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</si>
  <si>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</si>
  <si>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</si>
  <si>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</si>
  <si>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</si>
  <si>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</si>
  <si>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</si>
  <si>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</si>
  <si>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</si>
  <si>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</si>
  <si>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</si>
  <si>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</si>
  <si>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</si>
  <si>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</si>
  <si>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</si>
  <si>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</si>
  <si>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</si>
  <si>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</si>
  <si>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</si>
  <si>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</si>
  <si>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</si>
  <si>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</si>
  <si>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</si>
  <si>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</si>
  <si>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</si>
  <si>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</si>
  <si>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</si>
  <si>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</si>
  <si>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</si>
  <si>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</si>
  <si>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</si>
  <si>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</si>
  <si>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</si>
  <si>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</si>
  <si>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</si>
  <si>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</si>
  <si>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</si>
  <si>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</si>
  <si>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</si>
  <si>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</si>
  <si>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</si>
  <si>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</si>
  <si>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</si>
  <si>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</si>
  <si>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</si>
  <si>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</si>
  <si>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</si>
  <si>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</si>
  <si>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</si>
  <si>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</si>
  <si>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</si>
  <si>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</si>
  <si>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</si>
  <si>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</si>
  <si>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</si>
  <si>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</si>
  <si>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</si>
  <si>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</si>
  <si>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</si>
  <si>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</si>
  <si>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</si>
  <si>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</si>
  <si>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</si>
  <si>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</si>
  <si>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</si>
  <si>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</si>
  <si>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</si>
  <si>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</si>
  <si>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</si>
  <si>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</si>
  <si>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</si>
  <si>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</si>
  <si>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</si>
  <si>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</si>
  <si>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</si>
  <si>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</si>
  <si>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</si>
  <si>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</si>
  <si>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</si>
  <si>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</si>
  <si>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</si>
  <si>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</si>
  <si>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</si>
  <si>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</si>
  <si>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</si>
  <si>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</si>
  <si>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</si>
  <si>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</si>
  <si>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</si>
  <si>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</si>
  <si>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</si>
  <si>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</si>
  <si>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</si>
  <si>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</si>
  <si>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</si>
  <si>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</si>
  <si>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</si>
  <si>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</si>
  <si>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</si>
  <si>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</si>
  <si>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</si>
  <si>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</si>
  <si>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</si>
  <si>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</si>
  <si>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</si>
  <si>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</si>
  <si>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</si>
  <si>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</si>
  <si>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</si>
  <si>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</si>
  <si>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</si>
  <si>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</si>
  <si>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</si>
  <si>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</si>
  <si>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</si>
  <si>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</si>
  <si>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</si>
  <si>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</si>
  <si>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</si>
  <si>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</si>
  <si>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</si>
  <si>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</si>
  <si>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</si>
  <si>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</si>
  <si>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</si>
  <si>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</si>
  <si>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</si>
  <si>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</si>
  <si>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</si>
  <si>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</si>
  <si>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</si>
  <si>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</si>
  <si>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</si>
  <si>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</si>
  <si>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</si>
  <si>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</si>
  <si>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</si>
  <si>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</si>
  <si>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</si>
  <si>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</si>
  <si>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</si>
  <si>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</si>
  <si>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</si>
  <si>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</si>
  <si>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</si>
  <si>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</si>
  <si>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</si>
  <si>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</si>
  <si>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</si>
  <si>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</si>
  <si>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</si>
  <si>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</si>
  <si>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</si>
  <si>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</si>
  <si>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</si>
  <si>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</si>
  <si>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</si>
  <si>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</si>
  <si>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</si>
  <si>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</si>
  <si>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</si>
  <si>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</si>
  <si>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</si>
  <si>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</si>
  <si>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</si>
  <si>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</si>
  <si>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</si>
  <si>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</si>
  <si>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</si>
  <si>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</si>
  <si>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</si>
  <si>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</si>
  <si>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</si>
  <si>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</si>
  <si>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</si>
  <si>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</si>
  <si>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</si>
  <si>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</si>
  <si>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</si>
  <si>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</si>
  <si>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</si>
  <si>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</si>
  <si>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</si>
  <si>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</si>
  <si>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</si>
  <si>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</si>
  <si>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</si>
  <si>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</si>
  <si>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</si>
  <si>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</si>
  <si>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</si>
  <si>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</si>
  <si>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</si>
  <si>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</si>
  <si>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</si>
  <si>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</si>
  <si>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</si>
  <si>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</si>
  <si>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</si>
  <si>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</si>
  <si>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</si>
  <si>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</si>
  <si>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</si>
  <si>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</si>
  <si>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</si>
  <si>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</si>
  <si>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</si>
  <si>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</si>
  <si>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</si>
  <si>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</si>
  <si>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</si>
  <si>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</si>
  <si>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</si>
  <si>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</si>
  <si>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</si>
  <si>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</si>
  <si>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</si>
  <si>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</si>
  <si>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</si>
  <si>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</si>
  <si>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</si>
  <si>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</si>
  <si>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</si>
  <si>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</si>
  <si>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</si>
  <si>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</si>
  <si>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</si>
  <si>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</si>
  <si>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</si>
  <si>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</si>
  <si>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</si>
  <si>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</si>
  <si>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</si>
  <si>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</si>
  <si>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</si>
  <si>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</si>
  <si>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</si>
  <si>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</si>
  <si>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</si>
  <si>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</si>
  <si>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</si>
  <si>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</si>
  <si>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</si>
  <si>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</si>
  <si>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</si>
  <si>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</si>
  <si>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</si>
  <si>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</si>
  <si>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</si>
  <si>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</si>
  <si>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</si>
  <si>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</si>
  <si>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</si>
  <si>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</si>
  <si>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</si>
  <si>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</si>
  <si>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</si>
  <si>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</si>
  <si>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</si>
  <si>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</si>
  <si>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</si>
  <si>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</si>
  <si>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</si>
  <si>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</si>
  <si>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</si>
  <si>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</si>
  <si>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</si>
  <si>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</si>
  <si>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</si>
  <si>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</si>
  <si>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</si>
  <si>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</si>
  <si>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</si>
  <si>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</si>
  <si>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</si>
  <si>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</si>
  <si>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</si>
  <si>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</si>
  <si>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</si>
  <si>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</si>
  <si>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</si>
  <si>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</si>
  <si>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</si>
  <si>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</si>
  <si>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</si>
  <si>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</si>
  <si>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</si>
  <si>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</si>
  <si>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</si>
  <si>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</si>
  <si>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</si>
  <si>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</si>
  <si>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</si>
  <si>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</si>
  <si>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</si>
  <si>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</si>
  <si>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</si>
  <si>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</si>
  <si>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</si>
  <si>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</si>
  <si>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</si>
  <si>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</si>
  <si>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</si>
  <si>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</si>
  <si>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</si>
  <si>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</si>
  <si>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</si>
  <si>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</si>
  <si>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</si>
  <si>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</si>
  <si>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</si>
  <si>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</si>
  <si>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</si>
  <si>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</si>
  <si>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</si>
  <si>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</si>
  <si>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</si>
  <si>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</si>
  <si>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</si>
  <si>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</si>
  <si>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</si>
  <si>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</si>
  <si>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</si>
  <si>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</si>
  <si>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</si>
  <si>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</si>
  <si>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</si>
  <si>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</si>
  <si>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</si>
  <si>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</si>
  <si>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</si>
  <si>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</si>
  <si>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</si>
  <si>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</si>
  <si>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</si>
  <si>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</si>
  <si>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</si>
  <si>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</si>
  <si>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</si>
  <si>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</si>
  <si>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</si>
  <si>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</si>
  <si>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</si>
  <si>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</si>
  <si>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</si>
  <si>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</si>
  <si>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</si>
  <si>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</si>
  <si>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</si>
  <si>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</si>
  <si>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</si>
  <si>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</si>
  <si>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</si>
  <si>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</si>
  <si>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</si>
  <si>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</si>
  <si>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</si>
  <si>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</si>
  <si>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</si>
  <si>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</si>
  <si>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</si>
  <si>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</si>
  <si>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</si>
  <si>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</si>
  <si>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</si>
  <si>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</si>
  <si>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</si>
  <si>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</si>
  <si>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</si>
  <si>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</si>
  <si>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</si>
  <si>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</si>
  <si>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</si>
  <si>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</si>
  <si>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</si>
  <si>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</si>
  <si>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</si>
  <si>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</si>
  <si>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</si>
  <si>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</si>
  <si>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</si>
  <si>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</si>
  <si>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</si>
  <si>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</si>
  <si>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</si>
  <si>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</si>
  <si>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</si>
  <si>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</si>
  <si>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</si>
  <si>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</si>
  <si>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</si>
  <si>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</si>
  <si>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</si>
  <si>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</si>
  <si>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</si>
  <si>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</si>
  <si>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</si>
  <si>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</si>
  <si>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</si>
  <si>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</si>
  <si>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</si>
  <si>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</si>
  <si>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</si>
  <si>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</si>
  <si>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</si>
  <si>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</si>
  <si>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</si>
  <si>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</si>
  <si>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</si>
  <si>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</si>
  <si>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</si>
  <si>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</si>
  <si>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</si>
  <si>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</si>
  <si>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</si>
  <si>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</si>
  <si>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</si>
  <si>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</si>
  <si>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</si>
  <si>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</si>
  <si>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</si>
  <si>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</si>
  <si>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</si>
  <si>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</si>
  <si>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</si>
  <si>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</si>
  <si>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</si>
  <si>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</si>
  <si>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</si>
  <si>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</si>
  <si>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</si>
  <si>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</si>
  <si>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</si>
  <si>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</si>
  <si>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</si>
  <si>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</si>
  <si>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</si>
  <si>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</si>
  <si>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</si>
  <si>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</si>
  <si>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</si>
  <si>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</si>
  <si>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</si>
  <si>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</si>
  <si>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</si>
  <si>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</si>
  <si>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</si>
  <si>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</si>
  <si>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</si>
  <si>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</si>
  <si>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</si>
  <si>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</si>
  <si>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</si>
  <si>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</si>
  <si>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</si>
  <si>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</si>
  <si>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</si>
  <si>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</si>
  <si>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</si>
  <si>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</si>
  <si>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</si>
  <si>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</si>
  <si>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</si>
  <si>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</si>
  <si>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</si>
  <si>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</si>
  <si>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</si>
  <si>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</si>
  <si>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</si>
  <si>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</si>
  <si>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</si>
  <si>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</si>
  <si>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</si>
  <si>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</si>
  <si>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</si>
  <si>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</si>
  <si>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</si>
  <si>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</si>
  <si>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</si>
  <si>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</si>
  <si>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</si>
  <si>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</si>
  <si>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</si>
  <si>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</si>
  <si>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</si>
  <si>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</si>
  <si>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</si>
  <si>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</si>
  <si>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</si>
  <si>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</si>
  <si>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</si>
  <si>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</si>
  <si>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</si>
  <si>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</si>
  <si>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</si>
  <si>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</si>
  <si>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</si>
  <si>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</si>
  <si>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</si>
  <si>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</si>
  <si>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</si>
  <si>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</si>
  <si>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</si>
  <si>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</si>
  <si>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</si>
  <si>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</si>
  <si>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</si>
  <si>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</si>
  <si>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</si>
  <si>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</si>
  <si>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</si>
  <si>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</si>
  <si>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</si>
  <si>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</si>
  <si>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</si>
  <si>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</si>
  <si>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</si>
  <si>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</si>
  <si>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</si>
  <si>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</si>
  <si>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</si>
  <si>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</si>
  <si>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</si>
  <si>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</si>
  <si>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</si>
  <si>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</si>
  <si>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</si>
  <si>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</si>
  <si>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</si>
  <si>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</si>
  <si>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</si>
  <si>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</si>
  <si>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</si>
  <si>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</si>
  <si>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</si>
  <si>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</si>
  <si>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</si>
  <si>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</si>
  <si>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</si>
  <si>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</si>
  <si>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</si>
  <si>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</si>
  <si>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</si>
  <si>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</si>
  <si>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</si>
  <si>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</si>
  <si>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</si>
  <si>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</si>
  <si>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</si>
  <si>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</si>
  <si>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</si>
  <si>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</si>
  <si>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</si>
  <si>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</si>
  <si>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</si>
  <si>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</si>
  <si>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</si>
  <si>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</si>
  <si>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</si>
  <si>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</si>
  <si>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</si>
  <si>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</si>
  <si>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</si>
  <si>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</si>
  <si>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</si>
  <si>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</si>
  <si>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</si>
  <si>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</si>
  <si>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</si>
  <si>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</si>
  <si>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</si>
  <si>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</si>
  <si>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</si>
  <si>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</si>
  <si>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</si>
  <si>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</si>
  <si>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</si>
  <si>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</si>
  <si>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</si>
  <si>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</si>
  <si>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</si>
  <si>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</si>
  <si>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</si>
  <si>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</si>
  <si>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</si>
  <si>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</si>
  <si>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</si>
  <si>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</si>
  <si>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</si>
  <si>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</si>
  <si>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</si>
  <si>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</si>
  <si>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</si>
  <si>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</si>
  <si>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</si>
  <si>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</si>
  <si>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</si>
  <si>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</si>
  <si>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</si>
  <si>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</si>
  <si>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</si>
  <si>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</si>
  <si>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</si>
  <si>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</si>
  <si>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</si>
  <si>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</si>
  <si>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</si>
  <si>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</si>
  <si>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</si>
  <si>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</si>
  <si>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</si>
  <si>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</si>
  <si>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</si>
  <si>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</si>
  <si>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</si>
  <si>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</si>
  <si>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</si>
  <si>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</si>
  <si>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</si>
  <si>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</si>
  <si>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</si>
  <si>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</si>
  <si>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</si>
  <si>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</si>
  <si>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</si>
  <si>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</si>
  <si>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</si>
  <si>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</si>
  <si>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</si>
  <si>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</si>
  <si>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</si>
  <si>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</si>
  <si>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</si>
  <si>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</si>
  <si>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</si>
  <si>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</si>
  <si>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</si>
  <si>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</si>
  <si>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</si>
  <si>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</si>
  <si>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</si>
  <si>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</si>
  <si>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</si>
  <si>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</si>
  <si>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</si>
  <si>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</si>
  <si>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</si>
  <si>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</si>
  <si>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</si>
  <si>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</si>
  <si>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</si>
  <si>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</si>
  <si>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</si>
  <si>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</si>
  <si>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</si>
  <si>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</si>
  <si>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</si>
  <si>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</si>
  <si>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</si>
  <si>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</si>
  <si>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</si>
  <si>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</si>
  <si>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</si>
  <si>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</si>
  <si>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</si>
  <si>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</si>
  <si>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</si>
  <si>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</si>
  <si>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</si>
  <si>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</si>
  <si>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</si>
  <si>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</si>
  <si>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</si>
  <si>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</si>
  <si>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</si>
  <si>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</si>
  <si>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</si>
  <si>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</si>
  <si>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</si>
  <si>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</si>
  <si>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</si>
  <si>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</si>
  <si>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</si>
  <si>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</si>
  <si>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</si>
  <si>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</si>
  <si>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</si>
  <si>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</si>
  <si>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</si>
  <si>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</si>
  <si>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</si>
  <si>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</si>
  <si>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</si>
  <si>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</si>
  <si>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</si>
  <si>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</si>
  <si>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</si>
  <si>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</si>
  <si>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</si>
  <si>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</si>
  <si>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</si>
  <si>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</si>
  <si>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</si>
  <si>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</si>
  <si>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</si>
  <si>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</si>
  <si>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</si>
  <si>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</si>
  <si>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</si>
  <si>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</si>
  <si>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</si>
  <si>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</si>
  <si>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</si>
  <si>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</si>
  <si>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</si>
  <si>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</si>
  <si>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</si>
  <si>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</si>
  <si>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</si>
  <si>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</si>
  <si>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</si>
  <si>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</si>
  <si>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</si>
  <si>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</si>
  <si>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</si>
  <si>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</si>
  <si>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</si>
  <si>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</si>
  <si>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</si>
  <si>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</si>
  <si>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</si>
  <si>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</si>
  <si>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</si>
  <si>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</si>
  <si>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</si>
  <si>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</si>
  <si>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</si>
  <si>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</si>
  <si>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</si>
  <si>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</si>
  <si>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</si>
  <si>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</si>
  <si>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</si>
  <si>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</si>
  <si>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</si>
  <si>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</si>
  <si>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</si>
  <si>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</si>
  <si>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</si>
  <si>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</si>
  <si>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</si>
  <si>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</si>
  <si>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</si>
  <si>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</si>
  <si>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</si>
  <si>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</si>
  <si>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</si>
  <si>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</si>
  <si>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</si>
  <si>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</si>
  <si>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</si>
  <si>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</si>
  <si>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</si>
  <si>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</si>
  <si>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</si>
  <si>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</si>
  <si>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</si>
  <si>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</si>
  <si>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</si>
  <si>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</si>
  <si>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</si>
  <si>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</si>
  <si>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</si>
  <si>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</si>
  <si>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</si>
  <si>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</si>
  <si>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</si>
  <si>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</si>
  <si>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</si>
  <si>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</si>
  <si>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</si>
  <si>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</si>
  <si>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</si>
  <si>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</si>
  <si>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</si>
  <si>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</si>
  <si>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</si>
  <si>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</si>
  <si>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</si>
  <si>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</si>
  <si>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</si>
  <si>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</si>
  <si>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</si>
  <si>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</si>
  <si>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</si>
  <si>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</si>
  <si>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</si>
  <si>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</si>
  <si>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</si>
  <si>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</si>
  <si>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</si>
  <si>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</si>
  <si>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</si>
  <si>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</si>
  <si>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</si>
  <si>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</si>
  <si>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</si>
  <si>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</si>
  <si>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</si>
  <si>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</si>
  <si>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</si>
  <si>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</si>
  <si>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</si>
  <si>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</si>
  <si>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</si>
  <si>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</si>
  <si>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</si>
  <si>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</si>
  <si>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</si>
  <si>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</si>
  <si>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</si>
  <si>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</si>
  <si>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</si>
  <si>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</si>
  <si>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</si>
  <si>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</si>
  <si>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</si>
  <si>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</si>
  <si>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</si>
  <si>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</si>
  <si>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</si>
  <si>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</si>
  <si>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</si>
  <si>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</si>
  <si>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</si>
  <si>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</si>
  <si>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</si>
  <si>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</si>
  <si>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</si>
  <si>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</si>
  <si>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</si>
  <si>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</si>
  <si>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</si>
  <si>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</si>
  <si>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</si>
  <si>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</si>
  <si>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</si>
  <si>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</si>
  <si>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</si>
  <si>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</si>
  <si>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</si>
  <si>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</si>
  <si>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</si>
  <si>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</si>
  <si>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</si>
  <si>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</si>
  <si>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</si>
  <si>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</si>
  <si>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</si>
  <si>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</si>
  <si>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</si>
  <si>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</si>
  <si>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</si>
  <si>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</si>
  <si>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</si>
  <si>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</si>
  <si>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</si>
  <si>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</si>
  <si>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</si>
  <si>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</si>
  <si>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</si>
  <si>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</si>
  <si>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</si>
  <si>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</si>
  <si>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</si>
  <si>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</si>
  <si>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</si>
  <si>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</si>
  <si>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</si>
  <si>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</si>
  <si>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</si>
  <si>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</si>
  <si>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</si>
  <si>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</si>
  <si>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</si>
  <si>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</si>
  <si>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</si>
  <si>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</si>
  <si>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</si>
  <si>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</si>
  <si>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</si>
  <si>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</si>
  <si>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</si>
  <si>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</si>
  <si>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</si>
  <si>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</si>
  <si>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</si>
  <si>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</si>
  <si>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</si>
  <si>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</si>
  <si>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</si>
  <si>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</si>
  <si>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</si>
  <si>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</si>
  <si>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</si>
  <si>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</si>
  <si>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</si>
  <si>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</si>
  <si>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</si>
  <si>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</si>
  <si>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</si>
  <si>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</si>
  <si>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</si>
  <si>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</si>
  <si>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</si>
  <si>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</si>
  <si>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</si>
  <si>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</si>
  <si>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</si>
  <si>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</si>
  <si>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</si>
  <si>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</si>
  <si>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</si>
  <si>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</si>
  <si>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</si>
  <si>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</si>
  <si>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</si>
  <si>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</si>
  <si>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</si>
  <si>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</si>
  <si>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</si>
  <si>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</si>
  <si>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</si>
  <si>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</si>
  <si>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</si>
  <si>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</si>
  <si>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</si>
  <si>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</si>
  <si>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</si>
  <si>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</si>
  <si>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</si>
  <si>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</si>
  <si>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</si>
  <si>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</si>
  <si>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</si>
  <si>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</si>
  <si>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</si>
  <si>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</si>
  <si>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</si>
  <si>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</si>
  <si>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</si>
  <si>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</si>
  <si>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</si>
  <si>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</si>
  <si>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</si>
  <si>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</si>
  <si>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</si>
  <si>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</si>
  <si>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</si>
  <si>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</si>
  <si>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</si>
  <si>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</si>
  <si>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</si>
  <si>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</si>
  <si>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</si>
  <si>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</si>
  <si>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</si>
  <si>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</si>
  <si>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</si>
  <si>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</si>
  <si>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</si>
  <si>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</si>
  <si>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</si>
  <si>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</si>
  <si>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</si>
  <si>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</si>
  <si>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</si>
  <si>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</si>
  <si>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</si>
  <si>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</si>
  <si>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</si>
  <si>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</si>
  <si>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</si>
  <si>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</si>
  <si>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</si>
  <si>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</si>
  <si>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</si>
  <si>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</si>
  <si>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</si>
  <si>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</si>
  <si>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</si>
  <si>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</si>
  <si>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</si>
  <si>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</si>
  <si>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</si>
  <si>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</si>
  <si>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</si>
  <si>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</si>
  <si>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</si>
  <si>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</si>
  <si>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</si>
  <si>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</si>
  <si>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</si>
  <si>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</si>
  <si>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</si>
  <si>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</si>
  <si>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</si>
  <si>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</si>
  <si>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</si>
  <si>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</si>
  <si>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</si>
  <si>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</si>
  <si>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</si>
  <si>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</si>
  <si>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</si>
  <si>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</si>
  <si>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</si>
  <si>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</si>
  <si>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</si>
  <si>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</si>
  <si>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</si>
  <si>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</si>
  <si>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</si>
  <si>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</si>
  <si>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</si>
  <si>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</si>
  <si>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</si>
  <si>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</si>
  <si>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</si>
  <si>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</si>
  <si>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</si>
  <si>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</si>
  <si>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</si>
  <si>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</si>
  <si>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</si>
  <si>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</si>
  <si>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</si>
  <si>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</si>
  <si>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</si>
  <si>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</si>
  <si>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</si>
  <si>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</si>
  <si>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</si>
  <si>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</si>
  <si>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</si>
  <si>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</si>
  <si>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</si>
  <si>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</si>
  <si>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</si>
  <si>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</si>
  <si>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</si>
  <si>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</si>
  <si>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</si>
  <si>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</si>
  <si>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</si>
  <si>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</si>
  <si>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</si>
  <si>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</si>
  <si>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</si>
  <si>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</si>
  <si>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</si>
  <si>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</si>
  <si>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</si>
  <si>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</si>
  <si>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</si>
  <si>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</si>
  <si>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</si>
  <si>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</si>
  <si>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</si>
  <si>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</si>
  <si>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</si>
  <si>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</si>
  <si>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</si>
  <si>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</si>
  <si>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</si>
  <si>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</si>
  <si>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</si>
  <si>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</si>
  <si>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</si>
  <si>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</si>
  <si>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</si>
  <si>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</si>
  <si>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</si>
  <si>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</si>
  <si>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</si>
  <si>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</si>
  <si>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</si>
  <si>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</si>
  <si>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</si>
  <si>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</si>
  <si>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</si>
  <si>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</si>
  <si>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</si>
  <si>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</si>
  <si>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</si>
  <si>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</si>
  <si>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</si>
  <si>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</si>
  <si>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</si>
  <si>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</si>
  <si>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</si>
  <si>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</si>
  <si>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</si>
  <si>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</si>
  <si>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</si>
  <si>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</si>
  <si>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</si>
  <si>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</si>
  <si>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</si>
  <si>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</si>
  <si>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</si>
  <si>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</si>
  <si>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</si>
  <si>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</si>
  <si>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</si>
  <si>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</si>
  <si>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</si>
  <si>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</si>
  <si>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</si>
  <si>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</si>
  <si>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</si>
  <si>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</si>
  <si>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</si>
  <si>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</si>
  <si>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</si>
  <si>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</si>
  <si>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</si>
  <si>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</si>
  <si>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</si>
  <si>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</si>
  <si>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</si>
  <si>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</si>
  <si>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</si>
  <si>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</si>
  <si>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</si>
  <si>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</si>
  <si>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</si>
  <si>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</si>
  <si>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</si>
  <si>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</si>
  <si>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</si>
  <si>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</si>
  <si>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</si>
  <si>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</si>
  <si>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</si>
  <si>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</si>
  <si>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</si>
  <si>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</si>
  <si>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</si>
  <si>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</si>
  <si>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</si>
  <si>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</si>
  <si>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</si>
  <si>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</si>
  <si>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</si>
  <si>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</si>
  <si>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</si>
  <si>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</si>
  <si>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</si>
  <si>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</si>
  <si>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</si>
  <si>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</si>
  <si>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</si>
  <si>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</si>
  <si>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</si>
  <si>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</si>
  <si>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</si>
  <si>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</si>
  <si>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</si>
  <si>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</si>
  <si>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</si>
  <si>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</si>
  <si>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</si>
  <si>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</si>
  <si>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</si>
  <si>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</si>
  <si>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</si>
  <si>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</si>
  <si>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</si>
  <si>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</si>
  <si>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</si>
  <si>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</si>
  <si>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</si>
  <si>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</si>
  <si>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</si>
  <si>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</si>
  <si>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</si>
  <si>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</si>
  <si>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</si>
  <si>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</si>
  <si>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</si>
  <si>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</si>
  <si>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</si>
  <si>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</si>
  <si>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</si>
  <si>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</si>
  <si>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</si>
  <si>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</si>
  <si>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</si>
  <si>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</si>
  <si>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</si>
  <si>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</si>
  <si>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</si>
  <si>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</si>
  <si>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</si>
  <si>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</si>
  <si>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</si>
  <si>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</si>
  <si>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</si>
  <si>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</si>
  <si>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</si>
  <si>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</si>
  <si>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</si>
  <si>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</si>
  <si>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</si>
  <si>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</si>
  <si>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</si>
  <si>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</si>
  <si>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</si>
  <si>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</si>
  <si>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</si>
  <si>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</si>
  <si>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</si>
  <si>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</si>
  <si>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</si>
  <si>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</si>
  <si>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</si>
  <si>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</si>
  <si>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</si>
  <si>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</si>
  <si>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</si>
  <si>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</si>
  <si>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</si>
  <si>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</si>
  <si>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</si>
  <si>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</si>
  <si>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</si>
  <si>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</si>
  <si>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</si>
  <si>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</si>
  <si>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</si>
  <si>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</si>
  <si>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</si>
  <si>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</si>
  <si>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</si>
  <si>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</si>
  <si>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</si>
  <si>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</si>
  <si>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</si>
  <si>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</si>
  <si>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</si>
  <si>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</si>
  <si>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</si>
  <si>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</si>
  <si>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</si>
  <si>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</si>
  <si>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</si>
  <si>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</si>
  <si>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</si>
  <si>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</si>
  <si>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</si>
  <si>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</si>
  <si>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</si>
  <si>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</si>
  <si>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</si>
  <si>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</si>
  <si>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</si>
  <si>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</si>
  <si>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</si>
  <si>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</si>
  <si>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</si>
  <si>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</si>
  <si>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</si>
  <si>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</si>
  <si>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</si>
  <si>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</si>
  <si>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</si>
  <si>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</si>
  <si>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</si>
  <si>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</si>
  <si>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</si>
  <si>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</si>
  <si>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</si>
  <si>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</si>
  <si>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</si>
  <si>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</si>
  <si>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</si>
  <si>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</si>
  <si>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</si>
  <si>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</si>
  <si>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</si>
  <si>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</si>
  <si>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</si>
  <si>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</si>
  <si>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</si>
  <si>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</si>
  <si>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</si>
  <si>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</si>
  <si>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</si>
  <si>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</si>
  <si>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</si>
  <si>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</si>
  <si>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</si>
  <si>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</si>
  <si>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</si>
  <si>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</si>
  <si>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</si>
  <si>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</si>
  <si>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</si>
  <si>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</si>
  <si>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</si>
  <si>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</si>
  <si>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</si>
  <si>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</si>
  <si>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</si>
  <si>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</si>
  <si>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</si>
  <si>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</si>
  <si>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</si>
  <si>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</si>
  <si>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</si>
  <si>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</si>
  <si>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</si>
  <si>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</si>
  <si>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</si>
  <si>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</si>
  <si>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</si>
  <si>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</si>
  <si>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</si>
  <si>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</si>
  <si>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</si>
  <si>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</si>
  <si>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</si>
  <si>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</si>
  <si>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</si>
  <si>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</si>
  <si>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</si>
  <si>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</si>
  <si>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</si>
  <si>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</si>
  <si>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</si>
  <si>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</si>
  <si>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</si>
  <si>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</si>
  <si>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</si>
  <si>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</si>
  <si>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</si>
  <si>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</si>
  <si>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</si>
  <si>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</si>
  <si>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</si>
  <si>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</si>
  <si>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</si>
  <si>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</si>
  <si>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</si>
  <si>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</si>
  <si>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</si>
  <si>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</si>
  <si>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</si>
  <si>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</si>
  <si>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</si>
  <si>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</si>
  <si>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</si>
  <si>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</si>
  <si>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</si>
  <si>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</si>
  <si>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</si>
  <si>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</si>
  <si>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</si>
  <si>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</si>
  <si>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</si>
  <si>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</si>
  <si>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</si>
  <si>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</si>
  <si>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</si>
  <si>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</si>
  <si>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</si>
  <si>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</si>
  <si>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</si>
  <si>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</si>
  <si>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</si>
  <si>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</si>
  <si>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</si>
  <si>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</si>
  <si>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</si>
  <si>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</si>
  <si>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</si>
  <si>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</si>
  <si>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</si>
  <si>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</si>
  <si>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</si>
  <si>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</si>
  <si>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</si>
  <si>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</si>
  <si>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</si>
  <si>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</si>
  <si>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</si>
  <si>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</si>
  <si>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</si>
  <si>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</si>
  <si>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</si>
  <si>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</si>
  <si>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</si>
  <si>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</si>
  <si>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</si>
  <si>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</si>
  <si>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</si>
  <si>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</si>
  <si>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</si>
  <si>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</si>
  <si>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</si>
  <si>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</si>
  <si>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</si>
  <si>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</si>
  <si>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</si>
  <si>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</si>
  <si>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</si>
  <si>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</si>
  <si>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</si>
  <si>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</si>
  <si>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</si>
  <si>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</si>
  <si>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</si>
  <si>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</si>
  <si>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</si>
  <si>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</si>
  <si>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</si>
  <si>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</si>
  <si>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</si>
  <si>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</si>
  <si>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</si>
  <si>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</si>
  <si>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</si>
  <si>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</si>
  <si>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</si>
  <si>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</si>
  <si>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</si>
  <si>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</si>
  <si>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</si>
  <si>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</si>
  <si>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</si>
  <si>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</si>
  <si>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</si>
  <si>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</si>
  <si>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</si>
  <si>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</si>
  <si>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</si>
  <si>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</si>
  <si>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</si>
  <si>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</si>
  <si>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</si>
  <si>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</si>
  <si>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</si>
  <si>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</si>
  <si>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</si>
  <si>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</si>
  <si>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</si>
  <si>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</si>
  <si>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</si>
  <si>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</si>
  <si>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</si>
  <si>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</si>
  <si>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</si>
  <si>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</si>
  <si>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</si>
  <si>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</si>
  <si>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</si>
  <si>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</si>
  <si>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</si>
  <si>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</si>
  <si>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</si>
  <si>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</si>
  <si>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</si>
  <si>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</si>
  <si>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</si>
  <si>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</si>
  <si>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</si>
  <si>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</si>
  <si>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</si>
  <si>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</si>
  <si>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</si>
  <si>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</si>
  <si>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</si>
  <si>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</si>
  <si>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</si>
  <si>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</si>
  <si>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</si>
  <si>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</si>
  <si>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</si>
  <si>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</si>
  <si>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</si>
  <si>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</si>
  <si>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</si>
  <si>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</si>
  <si>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</si>
  <si>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</si>
  <si>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</si>
  <si>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</si>
  <si>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</si>
  <si>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</si>
  <si>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</si>
  <si>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</si>
  <si>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</si>
  <si>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</si>
  <si>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</si>
  <si>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</si>
  <si>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</si>
  <si>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</si>
  <si>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</si>
  <si>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</si>
  <si>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</si>
  <si>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</si>
  <si>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</si>
  <si>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</si>
  <si>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</si>
  <si>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</si>
  <si>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</si>
  <si>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</si>
  <si>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</si>
  <si>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</si>
  <si>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</si>
  <si>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</si>
  <si>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</si>
  <si>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</si>
  <si>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</si>
  <si>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</si>
  <si>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</si>
  <si>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</si>
  <si>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</si>
  <si>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</si>
  <si>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</si>
  <si>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</si>
  <si>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</si>
  <si>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</si>
  <si>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</si>
  <si>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</si>
  <si>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</si>
  <si>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</si>
  <si>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</si>
  <si>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</si>
  <si>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</si>
  <si>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</si>
  <si>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</si>
  <si>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</si>
  <si>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</si>
  <si>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</si>
  <si>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</si>
  <si>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</si>
  <si>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</si>
  <si>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</si>
  <si>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</si>
  <si>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</si>
  <si>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</si>
  <si>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</si>
  <si>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</si>
  <si>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</si>
  <si>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</si>
  <si>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</si>
  <si>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</si>
  <si>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</si>
  <si>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</si>
  <si>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</si>
  <si>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</si>
  <si>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</si>
  <si>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</si>
  <si>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</si>
  <si>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</si>
  <si>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</si>
  <si>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</si>
  <si>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</si>
  <si>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</si>
  <si>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</si>
  <si>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</si>
  <si>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</si>
  <si>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</si>
  <si>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</si>
  <si>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</si>
  <si>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</si>
  <si>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</si>
  <si>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</si>
  <si>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</si>
  <si>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</si>
  <si>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</si>
  <si>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</si>
  <si>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</si>
  <si>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</si>
  <si>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</si>
  <si>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</si>
  <si>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</si>
  <si>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</si>
  <si>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</si>
  <si>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</si>
  <si>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</si>
  <si>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</si>
  <si>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</si>
  <si>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</si>
  <si>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</si>
  <si>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</si>
  <si>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</si>
  <si>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</si>
  <si>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</si>
  <si>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</si>
  <si>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</si>
  <si>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</si>
  <si>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</si>
  <si>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</si>
  <si>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</si>
  <si>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</si>
  <si>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</si>
  <si>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</si>
  <si>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</si>
  <si>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</si>
  <si>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</si>
  <si>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</si>
  <si>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</si>
  <si>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</si>
  <si>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</si>
  <si>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</si>
  <si>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</si>
  <si>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</si>
  <si>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</si>
  <si>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</si>
  <si>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</si>
  <si>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</si>
  <si>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</si>
  <si>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</si>
  <si>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</si>
  <si>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</si>
  <si>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</si>
  <si>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</si>
  <si>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</si>
  <si>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</si>
  <si>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</si>
  <si>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</si>
  <si>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</si>
  <si>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</si>
  <si>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</si>
  <si>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</si>
  <si>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</si>
  <si>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</si>
  <si>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</si>
  <si>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</si>
  <si>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</si>
  <si>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</si>
  <si>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</si>
  <si>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</si>
  <si>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</si>
  <si>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</si>
  <si>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</si>
  <si>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</si>
  <si>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</si>
  <si>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</si>
  <si>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</si>
  <si>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</si>
  <si>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</si>
  <si>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</si>
  <si>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</si>
  <si>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</si>
  <si>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</si>
  <si>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</si>
  <si>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</si>
  <si>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</si>
  <si>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</si>
  <si>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</si>
  <si>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</si>
  <si>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</si>
  <si>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</si>
  <si>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</si>
  <si>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</si>
  <si>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</si>
  <si>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</si>
  <si>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</si>
  <si>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</si>
  <si>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</si>
  <si>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</si>
  <si>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</si>
  <si>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</si>
  <si>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</si>
  <si>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</si>
  <si>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</si>
  <si>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</si>
  <si>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</si>
  <si>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</si>
  <si>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</si>
  <si>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</si>
  <si>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</si>
  <si>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</si>
  <si>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</si>
  <si>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</si>
  <si>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</si>
  <si>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</si>
  <si>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</si>
  <si>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</si>
  <si>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</si>
  <si>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</si>
  <si>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</si>
  <si>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</si>
  <si>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</si>
  <si>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</si>
  <si>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</si>
  <si>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</si>
  <si>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</si>
  <si>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</si>
  <si>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</si>
  <si>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</si>
  <si>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</si>
  <si>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</si>
  <si>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</si>
  <si>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</si>
  <si>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</si>
  <si>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</si>
  <si>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</si>
  <si>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</si>
  <si>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</si>
  <si>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</si>
  <si>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</si>
  <si>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</si>
  <si>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</si>
  <si>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</si>
  <si>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</si>
  <si>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</si>
  <si>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</si>
  <si>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</si>
  <si>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</si>
  <si>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</si>
  <si>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</si>
  <si>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</si>
  <si>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</si>
  <si>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</si>
  <si>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</si>
  <si>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</si>
  <si>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</si>
  <si>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</si>
  <si>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</si>
  <si>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</si>
  <si>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</si>
  <si>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</si>
  <si>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</si>
  <si>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</si>
  <si>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</si>
  <si>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</si>
  <si>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</si>
  <si>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</si>
  <si>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</si>
  <si>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</si>
  <si>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</si>
  <si>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</si>
  <si>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</si>
  <si>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</si>
  <si>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</si>
  <si>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</si>
  <si>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</si>
  <si>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</si>
  <si>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</si>
  <si>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</si>
  <si>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</si>
  <si>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</si>
  <si>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</si>
  <si>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</si>
  <si>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</si>
  <si>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</si>
  <si>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</si>
  <si>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</si>
  <si>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</si>
  <si>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</si>
  <si>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</si>
  <si>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</si>
  <si>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</si>
  <si>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</si>
  <si>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</si>
  <si>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</si>
  <si>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</si>
  <si>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</si>
  <si>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</si>
  <si>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</si>
  <si>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</si>
  <si>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</si>
  <si>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</si>
  <si>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</si>
  <si>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</si>
  <si>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</si>
  <si>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</si>
  <si>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</si>
  <si>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</si>
  <si>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</si>
  <si>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</si>
  <si>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</si>
  <si>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</si>
  <si>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</si>
  <si>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</si>
  <si>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</si>
  <si>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</si>
  <si>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</si>
  <si>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</si>
  <si>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</si>
  <si>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</si>
  <si>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</si>
  <si>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</si>
  <si>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</si>
  <si>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</si>
  <si>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</si>
  <si>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</si>
  <si>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</si>
  <si>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</si>
  <si>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</si>
  <si>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</si>
  <si>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</si>
  <si>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</si>
  <si>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</si>
  <si>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</si>
  <si>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</si>
  <si>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</si>
  <si>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</si>
  <si>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</si>
  <si>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</si>
  <si>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</si>
  <si>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</si>
  <si>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</si>
  <si>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</si>
  <si>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</si>
  <si>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</si>
  <si>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</si>
  <si>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</si>
  <si>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</si>
  <si>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</si>
  <si>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</si>
  <si>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</si>
  <si>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</si>
  <si>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</si>
  <si>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</si>
  <si>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</si>
  <si>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</si>
  <si>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</si>
  <si>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</si>
  <si>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</si>
  <si>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</si>
  <si>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</si>
  <si>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</si>
  <si>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</si>
  <si>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</si>
  <si>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</si>
  <si>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</si>
  <si>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</si>
  <si>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</si>
  <si>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</si>
  <si>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</si>
  <si>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</si>
  <si>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</si>
  <si>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</si>
  <si>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</si>
  <si>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</si>
  <si>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</si>
  <si>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</si>
  <si>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</si>
  <si>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</si>
  <si>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</si>
  <si>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</si>
  <si>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</si>
  <si>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</si>
  <si>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</si>
  <si>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</si>
  <si>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</si>
  <si>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</si>
  <si>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</si>
  <si>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</si>
  <si>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</si>
  <si>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</si>
  <si>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</si>
  <si>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</si>
  <si>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</si>
  <si>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</si>
  <si>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</si>
  <si>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</si>
  <si>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</si>
  <si>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</si>
  <si>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</si>
  <si>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</si>
  <si>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</si>
  <si>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</si>
  <si>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</si>
  <si>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</si>
  <si>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</si>
  <si>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</si>
  <si>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</si>
  <si>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</si>
  <si>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</si>
  <si>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</si>
  <si>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</si>
  <si>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</si>
  <si>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</si>
  <si>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</si>
  <si>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</si>
  <si>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</si>
  <si>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</si>
  <si>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</si>
  <si>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</si>
  <si>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</si>
  <si>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</si>
  <si>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</si>
  <si>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</si>
  <si>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</si>
  <si>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</si>
  <si>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</si>
  <si>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</si>
  <si>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</si>
  <si>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</si>
  <si>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</si>
  <si>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</si>
  <si>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</si>
  <si>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</si>
  <si>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</si>
  <si>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</si>
  <si>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</si>
  <si>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</si>
  <si>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</si>
  <si>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</si>
  <si>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</si>
  <si>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</si>
  <si>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</si>
  <si>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</si>
  <si>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</si>
  <si>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</si>
  <si>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</si>
  <si>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</si>
  <si>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</si>
  <si>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</si>
  <si>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</si>
  <si>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</si>
  <si>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</si>
  <si>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</si>
  <si>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</si>
  <si>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</si>
  <si>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</si>
  <si>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</si>
  <si>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</si>
  <si>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</si>
  <si>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</si>
  <si>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</si>
  <si>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</si>
  <si>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</si>
  <si>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</si>
  <si>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</si>
  <si>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</si>
  <si>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</si>
  <si>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</si>
  <si>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</si>
  <si>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</si>
  <si>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</si>
  <si>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</si>
  <si>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</si>
  <si>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</si>
  <si>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</si>
  <si>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</si>
  <si>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</si>
  <si>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</si>
  <si>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</si>
  <si>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</si>
  <si>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</si>
  <si>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</si>
  <si>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</si>
  <si>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</si>
  <si>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</si>
  <si>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</si>
  <si>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</si>
  <si>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</si>
  <si>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</si>
  <si>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</si>
  <si>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</si>
  <si>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</si>
  <si>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</si>
  <si>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</si>
  <si>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</si>
  <si>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</si>
  <si>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</si>
  <si>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</si>
  <si>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</si>
  <si>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</si>
  <si>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</si>
  <si>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</si>
  <si>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</si>
  <si>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</si>
  <si>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</si>
  <si>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</si>
  <si>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</si>
  <si>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</si>
  <si>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</si>
  <si>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</si>
  <si>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</si>
  <si>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</si>
  <si>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</si>
  <si>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</si>
  <si>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</si>
  <si>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</si>
  <si>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</si>
  <si>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</si>
  <si>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</si>
  <si>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</si>
  <si>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</si>
  <si>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</si>
  <si>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</si>
  <si>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</si>
  <si>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</si>
  <si>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</si>
  <si>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</si>
  <si>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</si>
  <si>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</si>
  <si>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</si>
  <si>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</si>
  <si>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</si>
  <si>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</si>
  <si>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</si>
  <si>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</si>
  <si>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</si>
  <si>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</si>
  <si>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</si>
  <si>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</si>
  <si>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</si>
  <si>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</si>
  <si>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</si>
  <si>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</si>
  <si>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</si>
  <si>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</si>
  <si>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</si>
  <si>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</si>
  <si>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</si>
  <si>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</si>
  <si>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</si>
  <si>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</si>
  <si>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</si>
  <si>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</si>
  <si>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</si>
  <si>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</si>
  <si>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</si>
  <si>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</si>
  <si>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</si>
  <si>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</si>
  <si>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</si>
  <si>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</si>
  <si>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</si>
  <si>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</si>
  <si>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</si>
  <si>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</si>
  <si>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</si>
  <si>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</si>
  <si>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</si>
  <si>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</si>
  <si>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</si>
  <si>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</si>
  <si>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</si>
  <si>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</si>
  <si>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</si>
  <si>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</si>
  <si>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</si>
  <si>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</si>
  <si>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</si>
  <si>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</si>
  <si>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</si>
  <si>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</si>
  <si>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</si>
  <si>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</si>
  <si>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</si>
  <si>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</si>
  <si>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</si>
  <si>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</si>
  <si>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</si>
  <si>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</si>
  <si>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</si>
  <si>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</si>
  <si>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</si>
  <si>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</si>
  <si>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</si>
  <si>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</si>
  <si>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</si>
  <si>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</si>
  <si>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</si>
  <si>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</si>
  <si>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</si>
  <si>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</si>
  <si>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</si>
  <si>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</si>
  <si>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</si>
  <si>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</si>
  <si>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</si>
  <si>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</si>
  <si>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</si>
  <si>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</si>
  <si>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</si>
  <si>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</si>
  <si>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</si>
  <si>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</si>
  <si>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</si>
  <si>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</si>
  <si>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</si>
  <si>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</si>
  <si>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</si>
  <si>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</si>
  <si>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</si>
  <si>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</si>
  <si>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</si>
  <si>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</si>
  <si>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</si>
  <si>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</si>
  <si>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</si>
  <si>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</si>
  <si>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</si>
  <si>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</si>
  <si>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</si>
  <si>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</si>
  <si>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</si>
  <si>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</si>
  <si>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</si>
  <si>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</si>
  <si>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</si>
  <si>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</si>
  <si>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</si>
  <si>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</si>
  <si>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</si>
  <si>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</si>
  <si>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</si>
  <si>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</si>
  <si>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</si>
  <si>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</si>
  <si>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</si>
  <si>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</si>
  <si>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</si>
  <si>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</si>
  <si>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</si>
  <si>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</si>
  <si>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</si>
  <si>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</si>
  <si>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</si>
  <si>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</si>
  <si>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</si>
  <si>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</si>
  <si>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</si>
  <si>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</si>
  <si>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</si>
  <si>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</si>
  <si>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</si>
  <si>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</si>
  <si>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</si>
  <si>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</si>
  <si>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</si>
  <si>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</si>
  <si>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</si>
  <si>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</si>
  <si>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</si>
  <si>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</si>
  <si>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</si>
  <si>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</si>
  <si>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</si>
  <si>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</si>
  <si>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</si>
  <si>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</si>
  <si>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</si>
  <si>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</si>
  <si>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</si>
  <si>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</si>
  <si>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</si>
  <si>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</si>
  <si>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</si>
  <si>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</si>
  <si>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</si>
  <si>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</si>
  <si>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</si>
  <si>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</si>
  <si>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</si>
  <si>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</si>
  <si>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</si>
  <si>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</si>
  <si>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</si>
  <si>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</si>
  <si>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</si>
  <si>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</si>
  <si>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</si>
  <si>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</si>
  <si>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</si>
  <si>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</si>
  <si>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</si>
  <si>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</si>
  <si>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</si>
  <si>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</si>
  <si>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</si>
  <si>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</si>
  <si>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</si>
  <si>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</si>
  <si>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</si>
  <si>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</si>
  <si>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</si>
  <si>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</si>
  <si>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</si>
  <si>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</si>
  <si>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</si>
  <si>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</si>
  <si>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</si>
  <si>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</si>
  <si>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</si>
  <si>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</si>
  <si>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</si>
  <si>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</si>
  <si>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</si>
  <si>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</si>
  <si>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</si>
  <si>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</si>
  <si>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</si>
  <si>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</si>
  <si>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</si>
  <si>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</si>
  <si>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</si>
  <si>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</si>
  <si>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</si>
  <si>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</si>
  <si>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</si>
  <si>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</si>
  <si>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</si>
  <si>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</si>
  <si>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</si>
  <si>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</si>
  <si>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</si>
  <si>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</si>
  <si>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</si>
  <si>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</si>
  <si>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</si>
  <si>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</si>
  <si>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</si>
  <si>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</si>
  <si>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</si>
  <si>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</si>
  <si>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</si>
  <si>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</si>
  <si>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</si>
  <si>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</si>
  <si>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</si>
  <si>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</si>
  <si>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</si>
  <si>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</si>
  <si>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</si>
  <si>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</si>
  <si>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</si>
  <si>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</si>
  <si>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</si>
  <si>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</si>
  <si>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</si>
  <si>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</si>
  <si>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</si>
  <si>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</si>
  <si>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</si>
  <si>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</si>
  <si>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</si>
  <si>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</si>
  <si>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</si>
  <si>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</si>
  <si>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</si>
  <si>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</si>
  <si>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</si>
  <si>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</si>
  <si>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</si>
  <si>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</si>
  <si>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</si>
  <si>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</si>
  <si>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</si>
  <si>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</si>
  <si>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</si>
  <si>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</si>
  <si>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</si>
  <si>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</si>
  <si>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</si>
  <si>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</si>
  <si>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</si>
  <si>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</si>
  <si>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</si>
  <si>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</si>
  <si>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</si>
  <si>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</si>
  <si>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</si>
  <si>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</si>
  <si>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</si>
  <si>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</si>
  <si>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</si>
  <si>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</si>
  <si>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</si>
  <si>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</si>
  <si>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</si>
  <si>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</si>
  <si>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</si>
  <si>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</si>
  <si>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</si>
  <si>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</si>
  <si>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</si>
  <si>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</si>
  <si>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</si>
  <si>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</si>
  <si>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</si>
  <si>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</si>
  <si>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</si>
  <si>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</si>
  <si>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</si>
  <si>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</si>
  <si>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</si>
  <si>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</si>
  <si>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</si>
  <si>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</si>
  <si>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</si>
  <si>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</si>
  <si>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</si>
  <si>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</si>
  <si>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</si>
  <si>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</si>
  <si>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</si>
  <si>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</si>
  <si>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</si>
  <si>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</si>
  <si>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</si>
  <si>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</si>
  <si>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</si>
  <si>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</si>
  <si>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</si>
  <si>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</si>
  <si>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</si>
  <si>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</si>
  <si>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</si>
  <si>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</si>
  <si>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</si>
  <si>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</si>
  <si>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</si>
  <si>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</si>
  <si>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</si>
  <si>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</si>
  <si>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</si>
  <si>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</si>
  <si>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</si>
  <si>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</si>
  <si>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</si>
  <si>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</si>
  <si>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</si>
  <si>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</si>
  <si>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</si>
  <si>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</si>
  <si>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</si>
  <si>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</si>
  <si>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</si>
  <si>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</si>
  <si>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</si>
  <si>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</si>
  <si>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</si>
  <si>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</si>
  <si>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</si>
  <si>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</si>
  <si>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</si>
  <si>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</si>
  <si>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</si>
  <si>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</si>
  <si>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</si>
  <si>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</si>
  <si>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</si>
  <si>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</si>
  <si>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</si>
  <si>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</si>
  <si>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</si>
  <si>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</si>
  <si>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</si>
  <si>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</si>
  <si>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</si>
  <si>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</si>
  <si>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</si>
  <si>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</si>
  <si>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</si>
  <si>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</si>
  <si>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</si>
  <si>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</si>
  <si>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</si>
  <si>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</si>
  <si>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</si>
  <si>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</si>
  <si>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</si>
  <si>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</si>
  <si>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</si>
  <si>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</si>
  <si>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</si>
  <si>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</si>
  <si>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</si>
  <si>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</si>
  <si>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</si>
  <si>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</si>
  <si>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</si>
  <si>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</si>
  <si>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</si>
  <si>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</si>
  <si>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</si>
  <si>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</si>
  <si>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</si>
  <si>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</si>
  <si>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</si>
  <si>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</si>
  <si>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</si>
  <si>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</si>
  <si>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</si>
  <si>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</si>
  <si>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</si>
  <si>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</si>
  <si>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</si>
  <si>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</si>
  <si>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</si>
  <si>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</si>
  <si>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</si>
  <si>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</si>
  <si>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</si>
  <si>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</si>
  <si>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</si>
  <si>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</si>
  <si>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</si>
  <si>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</si>
  <si>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</si>
  <si>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</si>
  <si>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</si>
  <si>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</si>
  <si>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</si>
  <si>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</si>
  <si>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</si>
  <si>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</si>
  <si>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</si>
  <si>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</si>
  <si>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</si>
  <si>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</si>
  <si>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</si>
  <si>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</si>
  <si>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</si>
  <si>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</si>
  <si>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</si>
  <si>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</si>
  <si>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</si>
  <si>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</si>
  <si>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</si>
  <si>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</si>
  <si>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</si>
  <si>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</si>
  <si>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</si>
  <si>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</si>
  <si>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</si>
  <si>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</si>
  <si>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</si>
  <si>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</si>
  <si>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</si>
  <si>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</si>
  <si>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</si>
  <si>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</si>
  <si>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</si>
  <si>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</si>
  <si>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</si>
  <si>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</si>
  <si>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</si>
  <si>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</si>
  <si>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</si>
  <si>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</si>
  <si>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</si>
  <si>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</si>
  <si>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</si>
  <si>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</si>
  <si>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</si>
  <si>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</si>
  <si>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</si>
  <si>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</si>
  <si>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</si>
  <si>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</si>
  <si>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</si>
  <si>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</si>
  <si>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</si>
  <si>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</si>
  <si>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</si>
  <si>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</si>
  <si>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</si>
  <si>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</si>
  <si>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</si>
  <si>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</si>
  <si>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</si>
  <si>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</si>
  <si>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</si>
  <si>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</si>
  <si>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</si>
  <si>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</si>
  <si>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</si>
  <si>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</si>
  <si>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</si>
  <si>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</si>
  <si>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</si>
  <si>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</si>
  <si>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</si>
  <si>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</si>
  <si>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</si>
  <si>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</si>
  <si>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</si>
  <si>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</si>
  <si>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</si>
  <si>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</si>
  <si>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</si>
  <si>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</si>
  <si>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</si>
  <si>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</si>
  <si>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</si>
  <si>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</si>
  <si>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</si>
  <si>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</si>
  <si>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</si>
  <si>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</si>
  <si>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</si>
  <si>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</si>
  <si>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</si>
  <si>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</si>
  <si>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</si>
  <si>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</si>
  <si>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</si>
  <si>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</si>
  <si>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</si>
  <si>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</si>
  <si>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</si>
  <si>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</si>
  <si>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</si>
  <si>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</si>
  <si>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</si>
  <si>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</si>
  <si>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</si>
  <si>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</si>
  <si>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</si>
  <si>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</si>
  <si>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</si>
  <si>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</si>
  <si>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</si>
  <si>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</si>
  <si>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</si>
  <si>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</si>
  <si>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</si>
  <si>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</si>
  <si>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</si>
  <si>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</si>
  <si>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</si>
  <si>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</si>
  <si>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</si>
  <si>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</si>
  <si>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</si>
  <si>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</si>
  <si>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</si>
  <si>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</si>
  <si>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</si>
  <si>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</si>
  <si>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</si>
  <si>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</si>
  <si>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</si>
  <si>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</si>
  <si>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</si>
  <si>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</si>
  <si>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</si>
  <si>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</si>
  <si>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</si>
  <si>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</si>
  <si>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</si>
  <si>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</si>
  <si>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</si>
  <si>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</si>
  <si>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</si>
  <si>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</si>
  <si>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</si>
  <si>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</si>
  <si>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</si>
  <si>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</si>
  <si>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</si>
  <si>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</si>
  <si>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</si>
  <si>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</si>
  <si>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</si>
  <si>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</si>
  <si>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</si>
  <si>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</si>
  <si>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</si>
  <si>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</si>
  <si>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</si>
  <si>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</si>
  <si>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</si>
  <si>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</si>
  <si>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</si>
  <si>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</si>
  <si>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</si>
  <si>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</si>
  <si>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</si>
  <si>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</si>
  <si>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</si>
  <si>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</si>
  <si>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</si>
  <si>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</si>
  <si>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</si>
  <si>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</si>
  <si>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</si>
  <si>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</si>
  <si>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</si>
  <si>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</si>
  <si>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</si>
  <si>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</si>
  <si>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</si>
  <si>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</si>
  <si>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</si>
  <si>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</si>
  <si>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</si>
  <si>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</si>
  <si>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</si>
  <si>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</si>
  <si>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</si>
  <si>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</si>
  <si>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</si>
  <si>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</si>
  <si>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</si>
  <si>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</si>
  <si>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</si>
  <si>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</si>
  <si>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</si>
  <si>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</si>
  <si>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</si>
  <si>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</si>
  <si>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</si>
  <si>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</si>
  <si>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</si>
  <si>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</si>
  <si>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</si>
  <si>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</si>
  <si>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</si>
  <si>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</si>
  <si>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</si>
  <si>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</si>
  <si>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</si>
  <si>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</si>
  <si>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</si>
  <si>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</si>
  <si>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</si>
  <si>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</si>
  <si>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</si>
  <si>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</si>
  <si>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</si>
  <si>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</si>
  <si>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</si>
  <si>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</si>
  <si>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</si>
  <si>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</si>
  <si>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</si>
  <si>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</si>
  <si>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</si>
  <si>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</si>
  <si>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</si>
  <si>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</si>
  <si>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</si>
  <si>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</si>
  <si>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</si>
  <si>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</si>
  <si>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</si>
  <si>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</si>
  <si>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</si>
  <si>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</si>
  <si>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</si>
  <si>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</si>
  <si>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</si>
  <si>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</si>
  <si>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</si>
  <si>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</si>
  <si>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</si>
  <si>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</si>
  <si>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</si>
  <si>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</si>
  <si>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</si>
  <si>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</si>
  <si>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</si>
  <si>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</si>
  <si>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</si>
  <si>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</si>
  <si>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</si>
  <si>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</si>
  <si>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</si>
  <si>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</si>
  <si>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</si>
  <si>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</si>
  <si>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</si>
  <si>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</si>
  <si>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</si>
  <si>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</si>
  <si>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</si>
  <si>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</si>
  <si>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</si>
  <si>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</si>
  <si>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</si>
  <si>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</si>
  <si>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</si>
  <si>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</si>
  <si>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</si>
  <si>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</si>
  <si>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</si>
  <si>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</si>
  <si>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</si>
  <si>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</si>
  <si>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</si>
  <si>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</si>
  <si>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</si>
  <si>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</si>
  <si>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</si>
  <si>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</si>
  <si>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</si>
  <si>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</si>
  <si>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</si>
  <si>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</si>
  <si>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</si>
  <si>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</si>
  <si>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</si>
  <si>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</si>
  <si>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</si>
  <si>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</si>
  <si>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</si>
  <si>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</si>
  <si>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</si>
  <si>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</si>
  <si>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</si>
  <si>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</si>
  <si>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</si>
  <si>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</si>
  <si>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</si>
  <si>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</si>
  <si>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</si>
  <si>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</si>
  <si>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</si>
  <si>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</si>
  <si>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</si>
  <si>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</si>
  <si>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</si>
  <si>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</si>
  <si>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</si>
  <si>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</si>
  <si>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</si>
  <si>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</si>
  <si>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</si>
  <si>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</si>
  <si>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</si>
  <si>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</si>
  <si>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</si>
  <si>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</si>
  <si>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</si>
  <si>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</si>
  <si>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</si>
  <si>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</si>
  <si>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</si>
  <si>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</si>
  <si>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</si>
  <si>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</si>
  <si>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</si>
  <si>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</si>
  <si>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</si>
  <si>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</si>
  <si>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</si>
  <si>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</si>
  <si>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</si>
  <si>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</si>
  <si>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</si>
  <si>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</si>
  <si>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</si>
  <si>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</si>
  <si>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</si>
  <si>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</si>
  <si>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</si>
  <si>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</si>
  <si>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</si>
  <si>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</si>
  <si>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</si>
  <si>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</si>
  <si>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</si>
  <si>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</si>
  <si>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</si>
  <si>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</si>
  <si>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</si>
  <si>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</si>
  <si>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</si>
  <si>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</si>
  <si>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</si>
  <si>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</si>
  <si>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</si>
  <si>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</si>
  <si>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</si>
  <si>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</si>
  <si>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</si>
  <si>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</si>
  <si>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</si>
  <si>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</si>
  <si>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</si>
  <si>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</si>
  <si>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</si>
  <si>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</si>
  <si>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</si>
  <si>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</si>
  <si>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</si>
  <si>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</si>
  <si>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</si>
  <si>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</si>
  <si>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</si>
  <si>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</si>
  <si>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</si>
  <si>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</si>
  <si>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</si>
  <si>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</si>
  <si>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</si>
  <si>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</si>
  <si>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</si>
  <si>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</si>
  <si>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</si>
  <si>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</si>
  <si>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</si>
  <si>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</si>
  <si>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</si>
  <si>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</si>
  <si>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</si>
  <si>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</si>
  <si>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</si>
  <si>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</si>
  <si>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</si>
  <si>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</si>
  <si>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</si>
  <si>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</si>
  <si>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</si>
  <si>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</si>
  <si>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</si>
  <si>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</si>
  <si>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</si>
  <si>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</si>
  <si>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</si>
  <si>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</si>
  <si>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</si>
  <si>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</si>
  <si>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</si>
  <si>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</si>
  <si>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</si>
  <si>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</si>
  <si>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</si>
  <si>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</si>
  <si>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</si>
  <si>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</si>
  <si>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</si>
  <si>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</si>
  <si>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</si>
  <si>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</si>
  <si>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</si>
  <si>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</si>
  <si>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</si>
  <si>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</si>
  <si>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</si>
  <si>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</si>
  <si>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</si>
  <si>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</si>
  <si>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</si>
  <si>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</si>
  <si>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</si>
  <si>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</si>
  <si>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</si>
  <si>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</si>
  <si>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</si>
  <si>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</si>
  <si>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</si>
  <si>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</si>
  <si>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</si>
  <si>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</si>
  <si>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</si>
  <si>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</si>
  <si>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</si>
  <si>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</si>
  <si>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</si>
  <si>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</si>
  <si>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</si>
  <si>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</si>
  <si>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</si>
  <si>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</si>
  <si>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</si>
  <si>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</si>
  <si>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</si>
  <si>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</si>
  <si>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</si>
  <si>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</si>
  <si>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</si>
  <si>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</si>
  <si>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</si>
  <si>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</si>
  <si>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</si>
  <si>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</si>
  <si>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</si>
  <si>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</si>
  <si>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</si>
  <si>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</si>
  <si>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</si>
  <si>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</si>
  <si>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</si>
  <si>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</si>
  <si>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</si>
  <si>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</si>
  <si>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</si>
  <si>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</si>
  <si>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</si>
  <si>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</si>
  <si>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</si>
  <si>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</si>
  <si>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</si>
  <si>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</si>
  <si>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</si>
  <si>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</si>
  <si>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</si>
  <si>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</si>
  <si>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</si>
  <si>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</si>
  <si>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</si>
  <si>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</si>
  <si>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</si>
  <si>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</si>
  <si>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</si>
  <si>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</si>
  <si>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</si>
  <si>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</si>
  <si>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</si>
  <si>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</si>
  <si>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</si>
  <si>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</si>
  <si>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</si>
  <si>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</si>
  <si>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</si>
  <si>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</si>
  <si>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</si>
  <si>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</si>
  <si>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</si>
  <si>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</si>
  <si>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</si>
  <si>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</si>
  <si>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</si>
  <si>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</si>
  <si>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</si>
  <si>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</si>
  <si>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</si>
  <si>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</si>
  <si>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</si>
  <si>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</si>
  <si>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</si>
  <si>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</si>
  <si>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</si>
  <si>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</si>
  <si>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</si>
  <si>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</si>
  <si>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</si>
  <si>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</si>
  <si>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</si>
  <si>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</si>
  <si>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</si>
  <si>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</si>
  <si>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</si>
  <si>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</si>
  <si>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</si>
  <si>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</si>
  <si>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</si>
  <si>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</si>
  <si>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</si>
  <si>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</si>
  <si>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</si>
  <si>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</si>
  <si>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</si>
  <si>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</si>
  <si>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</si>
  <si>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</si>
  <si>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</si>
  <si>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</si>
  <si>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</si>
  <si>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</si>
  <si>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</si>
  <si>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</si>
  <si>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</si>
  <si>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</si>
  <si>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</si>
  <si>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</si>
  <si>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</si>
  <si>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</si>
  <si>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</si>
  <si>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</si>
  <si>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</si>
  <si>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</si>
  <si>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</si>
  <si>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</si>
  <si>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</si>
  <si>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</si>
  <si>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</si>
  <si>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</si>
  <si>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</si>
  <si>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</si>
  <si>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</si>
  <si>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</si>
  <si>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</si>
  <si>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</si>
  <si>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</si>
  <si>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</si>
  <si>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</si>
  <si>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</si>
  <si>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</si>
  <si>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</si>
  <si>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</si>
  <si>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</si>
  <si>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</si>
  <si>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</si>
  <si>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</si>
  <si>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</si>
  <si>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</si>
  <si>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</si>
  <si>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</si>
  <si>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</si>
  <si>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</si>
  <si>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</si>
  <si>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</si>
  <si>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</si>
  <si>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</si>
  <si>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</si>
  <si>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</si>
  <si>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</si>
  <si>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</si>
  <si>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</si>
  <si>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</si>
  <si>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</si>
  <si>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</si>
  <si>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</si>
  <si>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</si>
  <si>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</si>
  <si>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</si>
  <si>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</si>
  <si>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</si>
  <si>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</si>
  <si>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</si>
  <si>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</si>
  <si>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</si>
  <si>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</si>
  <si>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</si>
  <si>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</si>
  <si>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</si>
  <si>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</si>
  <si>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</si>
  <si>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</si>
  <si>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</si>
  <si>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</si>
  <si>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</si>
  <si>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</si>
  <si>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</si>
  <si>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</si>
  <si>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</si>
  <si>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</si>
  <si>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</si>
  <si>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</si>
  <si>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</si>
  <si>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</si>
  <si>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</si>
  <si>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</si>
  <si>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</si>
  <si>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</si>
  <si>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</si>
  <si>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</si>
  <si>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</si>
  <si>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</si>
  <si>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</si>
  <si>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</si>
  <si>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</si>
  <si>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</si>
  <si>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</si>
  <si>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</si>
  <si>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</si>
  <si>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</si>
  <si>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</si>
  <si>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</si>
  <si>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</si>
  <si>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</si>
  <si>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</si>
  <si>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</si>
  <si>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</si>
  <si>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</si>
  <si>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</si>
  <si>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</si>
  <si>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</si>
  <si>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</si>
  <si>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</si>
  <si>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</si>
  <si>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</si>
  <si>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</si>
  <si>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</si>
  <si>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</si>
  <si>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</si>
  <si>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</si>
  <si>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</si>
  <si>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</si>
  <si>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</si>
  <si>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</si>
  <si>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</si>
  <si>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</si>
  <si>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</si>
  <si>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</si>
  <si>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</si>
  <si>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</si>
  <si>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</si>
  <si>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</si>
  <si>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</si>
  <si>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</si>
  <si>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</si>
  <si>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</si>
  <si>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</si>
  <si>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</si>
  <si>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</si>
  <si>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</si>
  <si>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</si>
  <si>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</si>
  <si>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</si>
  <si>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</si>
  <si>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</si>
  <si>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</si>
  <si>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</si>
  <si>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</si>
  <si>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</si>
  <si>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</si>
  <si>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</si>
  <si>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</si>
  <si>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</si>
  <si>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</si>
  <si>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</si>
  <si>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</si>
  <si>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</si>
  <si>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</si>
  <si>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</si>
  <si>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</si>
  <si>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</si>
  <si>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</si>
  <si>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</si>
  <si>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</si>
  <si>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</si>
  <si>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</si>
  <si>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</si>
  <si>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</si>
  <si>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</si>
  <si>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</si>
  <si>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</si>
  <si>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</si>
  <si>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</si>
  <si>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</si>
  <si>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</si>
  <si>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</si>
  <si>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</si>
  <si>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</si>
  <si>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</si>
  <si>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</si>
  <si>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</si>
  <si>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</si>
  <si>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</si>
  <si>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</si>
  <si>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</si>
  <si>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</si>
  <si>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</si>
  <si>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</si>
  <si>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</si>
  <si>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</si>
  <si>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</si>
  <si>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</si>
  <si>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</si>
  <si>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</si>
  <si>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</si>
  <si>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</si>
  <si>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</si>
  <si>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</si>
  <si>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</si>
  <si>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</si>
  <si>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</si>
  <si>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</si>
  <si>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</si>
  <si>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</si>
  <si>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</si>
  <si>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</si>
  <si>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</si>
  <si>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</si>
  <si>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</si>
  <si>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</si>
  <si>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</si>
  <si>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</si>
  <si>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</si>
  <si>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</si>
  <si>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</si>
  <si>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</si>
  <si>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</si>
  <si>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</si>
  <si>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</si>
  <si>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</si>
  <si>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</si>
  <si>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</si>
  <si>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</si>
  <si>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</si>
  <si>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</si>
  <si>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</si>
  <si>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</si>
  <si>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</si>
  <si>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</si>
  <si>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</si>
  <si>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</si>
  <si>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</si>
  <si>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</si>
  <si>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</si>
  <si>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</si>
  <si>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</si>
  <si>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</si>
  <si>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</si>
  <si>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</si>
  <si>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</si>
  <si>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</si>
  <si>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</si>
  <si>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</si>
  <si>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</si>
  <si>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</si>
  <si>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</si>
  <si>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</si>
  <si>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</si>
  <si>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</si>
  <si>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</si>
  <si>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</si>
  <si>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</si>
  <si>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</si>
  <si>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</si>
  <si>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</si>
  <si>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</si>
  <si>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</si>
  <si>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</si>
  <si>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</si>
  <si>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</si>
  <si>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</si>
  <si>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</si>
  <si>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</si>
  <si>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</si>
  <si>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</si>
  <si>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</si>
  <si>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</si>
  <si>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</si>
  <si>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</si>
  <si>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</si>
  <si>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</si>
  <si>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</si>
  <si>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</si>
  <si>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</si>
  <si>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</si>
  <si>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</si>
  <si>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</si>
  <si>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</si>
  <si>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</si>
  <si>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</si>
  <si>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</si>
  <si>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</si>
  <si>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</si>
  <si>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</si>
  <si>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</si>
  <si>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</si>
  <si>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</si>
  <si>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</si>
  <si>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</si>
  <si>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</si>
  <si>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</si>
  <si>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</si>
  <si>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</si>
  <si>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</si>
  <si>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</si>
  <si>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</si>
  <si>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</si>
  <si>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</si>
  <si>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</si>
  <si>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</si>
  <si>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</si>
  <si>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</si>
  <si>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</si>
  <si>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</si>
  <si>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</si>
  <si>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</si>
  <si>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</si>
  <si>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</si>
  <si>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</si>
  <si>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</si>
  <si>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</si>
  <si>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</si>
  <si>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</si>
  <si>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</si>
  <si>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</si>
  <si>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</si>
  <si>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</si>
  <si>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</si>
  <si>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</si>
  <si>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</si>
  <si>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</si>
  <si>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</si>
  <si>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</si>
  <si>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</si>
  <si>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</si>
  <si>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</si>
  <si>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</si>
  <si>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</si>
  <si>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</si>
  <si>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</si>
  <si>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</si>
  <si>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</si>
  <si>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</si>
  <si>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</si>
  <si>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</si>
  <si>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</si>
  <si>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</si>
  <si>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</si>
  <si>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</si>
  <si>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</si>
  <si>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</si>
  <si>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</si>
  <si>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</si>
  <si>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</si>
  <si>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</si>
  <si>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</si>
  <si>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</si>
  <si>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</si>
  <si>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</si>
  <si>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</si>
  <si>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</si>
  <si>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</si>
  <si>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</si>
  <si>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</si>
  <si>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</si>
  <si>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</si>
  <si>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</si>
  <si>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</si>
  <si>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</si>
  <si>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</si>
  <si>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</si>
  <si>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</si>
  <si>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</si>
  <si>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</si>
  <si>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</si>
  <si>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</si>
  <si>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</si>
  <si>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</si>
  <si>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</si>
  <si>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</si>
  <si>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</si>
  <si>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</si>
  <si>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</si>
  <si>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</si>
  <si>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</si>
  <si>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</si>
  <si>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</si>
  <si>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</si>
  <si>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</si>
  <si>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</si>
  <si>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</si>
  <si>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</si>
  <si>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</si>
  <si>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</si>
  <si>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</si>
  <si>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</si>
  <si>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</si>
  <si>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</si>
  <si>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</si>
  <si>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</si>
  <si>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</si>
  <si>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</si>
  <si>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</si>
  <si>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</si>
  <si>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</si>
  <si>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</si>
  <si>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</si>
  <si>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</si>
  <si>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</si>
  <si>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</si>
  <si>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</si>
  <si>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</si>
  <si>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</si>
  <si>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</si>
  <si>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</si>
  <si>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</si>
  <si>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</si>
  <si>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</si>
  <si>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</si>
  <si>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</si>
  <si>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</si>
  <si>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</si>
  <si>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</si>
  <si>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</si>
  <si>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</si>
  <si>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</si>
  <si>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</si>
  <si>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</si>
  <si>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</si>
  <si>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</si>
  <si>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</si>
  <si>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</si>
  <si>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</si>
  <si>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</si>
  <si>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</si>
  <si>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</si>
  <si>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</si>
  <si>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</si>
  <si>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</si>
  <si>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</si>
  <si>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</si>
  <si>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</si>
  <si>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</si>
  <si>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</si>
  <si>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</si>
  <si>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</si>
  <si>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</si>
  <si>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</si>
  <si>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</si>
  <si>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</si>
  <si>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</si>
  <si>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</si>
  <si>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</si>
  <si>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</si>
  <si>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</si>
  <si>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</si>
  <si>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</si>
  <si>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</si>
  <si>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</si>
  <si>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</si>
  <si>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</si>
  <si>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</si>
  <si>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</si>
  <si>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</si>
  <si>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</si>
  <si>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</si>
  <si>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</si>
  <si>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</si>
  <si>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</si>
  <si>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</si>
  <si>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</si>
  <si>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</si>
  <si>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</si>
  <si>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</si>
  <si>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</si>
  <si>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</si>
  <si>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</si>
  <si>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</si>
  <si>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</si>
  <si>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</si>
  <si>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</si>
  <si>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</si>
  <si>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</si>
  <si>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</si>
  <si>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</si>
  <si>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</si>
  <si>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</si>
  <si>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</si>
  <si>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</si>
  <si>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</si>
  <si>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</si>
  <si>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</si>
  <si>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</si>
  <si>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</si>
  <si>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</si>
  <si>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</si>
  <si>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</si>
  <si>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</si>
  <si>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</si>
  <si>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</si>
  <si>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</si>
  <si>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</si>
  <si>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</si>
  <si>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</si>
  <si>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</si>
  <si>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</si>
  <si>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</si>
  <si>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</si>
  <si>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</si>
  <si>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</si>
  <si>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</si>
  <si>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</si>
  <si>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</si>
  <si>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</si>
  <si>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</si>
  <si>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</si>
  <si>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</si>
  <si>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</si>
  <si>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</si>
  <si>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</si>
  <si>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</si>
  <si>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</si>
  <si>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</si>
  <si>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</si>
  <si>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</si>
  <si>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</si>
  <si>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</si>
  <si>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</si>
  <si>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</si>
  <si>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</si>
  <si>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</si>
  <si>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</si>
  <si>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</si>
  <si>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</si>
  <si>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</si>
  <si>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</si>
  <si>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</si>
  <si>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</si>
  <si>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</si>
  <si>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</si>
  <si>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</si>
  <si>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</si>
  <si>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</si>
  <si>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</si>
  <si>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</si>
  <si>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</si>
  <si>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</si>
  <si>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</si>
  <si>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</si>
  <si>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</si>
  <si>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</si>
  <si>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</si>
  <si>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</si>
  <si>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</si>
  <si>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</si>
  <si>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</si>
  <si>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</si>
  <si>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</si>
  <si>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</si>
  <si>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</si>
  <si>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</si>
  <si>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</si>
  <si>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</si>
  <si>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</si>
  <si>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</si>
  <si>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</si>
  <si>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</si>
  <si>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</si>
  <si>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</si>
  <si>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</si>
  <si>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</si>
  <si>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</si>
  <si>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</si>
  <si>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</si>
  <si>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</si>
  <si>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</si>
  <si>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</si>
  <si>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</si>
  <si>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</si>
  <si>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</si>
  <si>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</si>
  <si>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</si>
  <si>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</si>
  <si>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</si>
  <si>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</si>
  <si>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</si>
  <si>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</si>
  <si>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</si>
  <si>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</si>
  <si>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</si>
  <si>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</si>
  <si>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</si>
  <si>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</si>
  <si>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</si>
  <si>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</si>
  <si>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</si>
  <si>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</si>
  <si>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</si>
  <si>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</si>
  <si>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</si>
  <si>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</si>
  <si>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</si>
  <si>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</si>
  <si>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</si>
  <si>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</si>
  <si>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</si>
  <si>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</si>
  <si>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</si>
  <si>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</si>
  <si>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</si>
  <si>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</si>
  <si>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</si>
  <si>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</si>
  <si>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</si>
  <si>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</si>
  <si>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</si>
  <si>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</si>
  <si>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</si>
  <si>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</si>
  <si>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</si>
  <si>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</si>
  <si>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</si>
  <si>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</si>
  <si>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</si>
  <si>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</si>
  <si>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</si>
  <si>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</si>
  <si>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</si>
  <si>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</si>
  <si>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</si>
  <si>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</si>
  <si>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</si>
  <si>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</si>
  <si>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</si>
  <si>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</si>
  <si>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</si>
  <si>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</si>
  <si>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</si>
  <si>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</si>
  <si>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</si>
  <si>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</si>
  <si>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</si>
  <si>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</si>
  <si>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</si>
  <si>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</si>
  <si>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</si>
  <si>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</si>
  <si>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</si>
  <si>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</si>
  <si>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</si>
  <si>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</si>
  <si>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</si>
  <si>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</si>
  <si>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</si>
  <si>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</si>
  <si>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</si>
  <si>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</si>
  <si>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</si>
  <si>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</si>
  <si>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</si>
  <si>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</si>
  <si>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</si>
  <si>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</si>
  <si>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</si>
  <si>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</si>
  <si>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</si>
  <si>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</si>
  <si>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</si>
  <si>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</si>
  <si>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</si>
  <si>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</si>
  <si>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</si>
  <si>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</si>
  <si>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</si>
  <si>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</si>
  <si>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</si>
  <si>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</si>
  <si>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</si>
  <si>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</si>
  <si>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</si>
  <si>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</si>
  <si>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</si>
  <si>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</si>
  <si>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</si>
  <si>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</si>
  <si>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</si>
  <si>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</si>
  <si>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</si>
  <si>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</si>
  <si>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</si>
  <si>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</si>
  <si>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</si>
  <si>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</si>
  <si>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</si>
  <si>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</si>
  <si>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</si>
  <si>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</si>
  <si>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</si>
  <si>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</si>
  <si>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</si>
  <si>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</si>
  <si>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</si>
  <si>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</si>
  <si>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</si>
  <si>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</si>
  <si>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</si>
  <si>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</si>
  <si>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</si>
  <si>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</si>
  <si>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</si>
  <si>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</si>
  <si>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</si>
  <si>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</si>
  <si>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</si>
  <si>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</si>
  <si>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</si>
  <si>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</si>
  <si>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</si>
  <si>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</si>
  <si>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</si>
  <si>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</si>
  <si>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</si>
  <si>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</si>
  <si>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</si>
  <si>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</si>
  <si>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</si>
  <si>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</si>
  <si>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</si>
  <si>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</si>
  <si>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</si>
  <si>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</si>
  <si>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</si>
  <si>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</si>
  <si>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</si>
  <si>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</si>
  <si>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</si>
  <si>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</si>
  <si>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</si>
  <si>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</si>
  <si>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</si>
  <si>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</si>
  <si>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</si>
  <si>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</si>
  <si>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</si>
  <si>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</si>
  <si>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</si>
  <si>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</si>
  <si>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</si>
  <si>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</si>
  <si>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</si>
  <si>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</si>
  <si>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</si>
  <si>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</si>
  <si>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</si>
  <si>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</si>
  <si>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</si>
  <si>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</si>
  <si>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</si>
  <si>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</si>
  <si>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</si>
  <si>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</si>
  <si>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</si>
  <si>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</si>
  <si>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</si>
  <si>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</si>
  <si>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</si>
  <si>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</si>
  <si>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</si>
  <si>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</si>
  <si>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</si>
  <si>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</si>
  <si>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</si>
  <si>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</si>
  <si>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</si>
  <si>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</si>
  <si>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</si>
  <si>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</si>
  <si>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</si>
  <si>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</si>
  <si>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</si>
  <si>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</si>
  <si>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</si>
  <si>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</si>
  <si>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</si>
  <si>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</si>
  <si>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</si>
  <si>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</si>
  <si>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</si>
  <si>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</si>
  <si>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</si>
  <si>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</si>
  <si>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</si>
  <si>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</si>
  <si>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</si>
  <si>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</si>
  <si>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</si>
  <si>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</si>
  <si>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</si>
  <si>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</si>
  <si>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</si>
  <si>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</si>
  <si>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</si>
  <si>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</si>
  <si>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</si>
  <si>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</si>
  <si>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</si>
  <si>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</si>
  <si>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</si>
  <si>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</si>
  <si>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</si>
  <si>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</si>
  <si>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</si>
  <si>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</si>
  <si>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</si>
  <si>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</si>
  <si>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</si>
  <si>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</si>
  <si>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</si>
  <si>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</si>
  <si>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</si>
  <si>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</si>
  <si>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</si>
  <si>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</si>
  <si>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</si>
  <si>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</si>
  <si>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</si>
  <si>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</si>
  <si>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</si>
  <si>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</si>
  <si>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</si>
  <si>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</si>
  <si>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</si>
  <si>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</si>
  <si>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</si>
  <si>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</si>
  <si>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</si>
  <si>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</si>
  <si>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</si>
  <si>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</si>
  <si>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</si>
  <si>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</si>
  <si>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</si>
  <si>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</si>
  <si>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</si>
  <si>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</si>
  <si>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</si>
  <si>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</si>
  <si>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</si>
  <si>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</si>
  <si>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</si>
  <si>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</si>
  <si>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</si>
  <si>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</si>
  <si>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</si>
  <si>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</si>
  <si>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</si>
  <si>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</si>
  <si>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</si>
  <si>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</si>
  <si>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</si>
  <si>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</si>
  <si>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</si>
  <si>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</si>
  <si>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</si>
  <si>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</si>
  <si>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</si>
  <si>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</si>
  <si>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</si>
  <si>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</si>
  <si>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</si>
  <si>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</si>
  <si>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</si>
  <si>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</si>
  <si>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</si>
  <si>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</si>
  <si>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</si>
  <si>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</si>
  <si>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</si>
  <si>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</si>
  <si>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</si>
  <si>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</si>
  <si>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</si>
  <si>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</si>
  <si>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</si>
  <si>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</si>
  <si>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</si>
  <si>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</si>
  <si>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</si>
  <si>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</si>
  <si>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</si>
  <si>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</si>
  <si>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</si>
  <si>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</si>
  <si>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</si>
  <si>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</si>
  <si>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</si>
  <si>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</si>
  <si>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</si>
  <si>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</si>
  <si>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</si>
  <si>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</si>
  <si>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</si>
  <si>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</si>
  <si>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</si>
  <si>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</si>
  <si>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</si>
  <si>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</si>
  <si>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</si>
  <si>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</si>
  <si>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</si>
  <si>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</si>
  <si>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</si>
  <si>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</si>
  <si>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</si>
  <si>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</si>
  <si>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</si>
  <si>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</si>
  <si>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</si>
  <si>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</si>
  <si>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</si>
  <si>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</si>
  <si>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</si>
  <si>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</si>
  <si>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</si>
  <si>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</si>
  <si>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</si>
  <si>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</si>
  <si>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</si>
  <si>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</si>
  <si>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</si>
  <si>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</si>
  <si>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</si>
  <si>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</si>
  <si>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</si>
  <si>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</si>
  <si>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</si>
  <si>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</si>
  <si>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</si>
  <si>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</si>
  <si>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</si>
  <si>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</si>
  <si>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</si>
  <si>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</si>
  <si>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</si>
  <si>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</si>
  <si>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</si>
  <si>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</si>
  <si>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</si>
  <si>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</si>
  <si>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</si>
  <si>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</si>
  <si>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</si>
  <si>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</si>
  <si>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</si>
  <si>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</si>
  <si>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</si>
  <si>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</si>
  <si>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</si>
  <si>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</si>
  <si>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</si>
  <si>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</si>
  <si>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</si>
  <si>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</si>
  <si>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</si>
  <si>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</si>
  <si>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</si>
  <si>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</si>
  <si>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</si>
  <si>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</si>
  <si>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</si>
  <si>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</si>
  <si>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</si>
  <si>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</si>
  <si>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</si>
  <si>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</si>
  <si>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</si>
  <si>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</si>
  <si>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</si>
  <si>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</si>
  <si>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</si>
  <si>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</si>
  <si>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</si>
  <si>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</si>
  <si>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</si>
  <si>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</si>
  <si>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</si>
  <si>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</si>
  <si>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</si>
  <si>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</si>
  <si>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</si>
  <si>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</si>
  <si>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</si>
  <si>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</si>
  <si>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</si>
  <si>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</si>
  <si>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</si>
  <si>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</si>
  <si>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</si>
  <si>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</si>
  <si>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</si>
  <si>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</si>
  <si>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</si>
  <si>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</si>
  <si>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</si>
  <si>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</si>
  <si>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</si>
  <si>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</si>
  <si>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</si>
  <si>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</si>
  <si>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</si>
  <si>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</si>
  <si>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</si>
  <si>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</si>
  <si>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</si>
  <si>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</si>
  <si>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</si>
  <si>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</si>
  <si>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</si>
  <si>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</si>
  <si>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</si>
  <si>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</si>
  <si>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</si>
  <si>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</si>
  <si>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</si>
  <si>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</si>
  <si>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</si>
  <si>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</si>
  <si>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</si>
  <si>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</si>
  <si>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</si>
  <si>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</si>
  <si>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</si>
  <si>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</si>
  <si>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</si>
  <si>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</si>
  <si>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</si>
  <si>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</si>
  <si>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</si>
  <si>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</si>
  <si>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</si>
  <si>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</si>
  <si>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</si>
  <si>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</si>
  <si>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</si>
  <si>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</si>
  <si>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</si>
  <si>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</si>
  <si>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</si>
  <si>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</si>
  <si>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</si>
  <si>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</si>
  <si>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</si>
  <si>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</si>
  <si>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</si>
  <si>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</si>
  <si>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</si>
  <si>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</si>
  <si>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</si>
  <si>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</si>
  <si>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</si>
  <si>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</si>
  <si>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</si>
  <si>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</si>
  <si>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</si>
  <si>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</si>
  <si>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</si>
  <si>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</si>
  <si>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</si>
  <si>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</si>
  <si>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</si>
  <si>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</si>
  <si>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</si>
  <si>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</si>
  <si>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</si>
  <si>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</si>
  <si>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</si>
  <si>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</si>
  <si>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</si>
  <si>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</si>
  <si>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</si>
  <si>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</si>
  <si>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</si>
  <si>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</si>
  <si>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</si>
  <si>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</si>
  <si>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</si>
  <si>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</si>
  <si>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</si>
  <si>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</si>
  <si>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</si>
  <si>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</si>
  <si>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</si>
  <si>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</si>
  <si>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</si>
  <si>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</si>
  <si>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</si>
  <si>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</si>
  <si>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</si>
  <si>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</si>
  <si>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</si>
  <si>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</si>
  <si>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</si>
  <si>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</si>
  <si>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</si>
  <si>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</si>
  <si>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</si>
  <si>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</si>
  <si>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</si>
  <si>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</si>
  <si>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</si>
  <si>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</si>
  <si>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</si>
  <si>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</si>
  <si>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</si>
  <si>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</si>
  <si>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</si>
  <si>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</si>
  <si>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</si>
  <si>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</si>
  <si>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</si>
  <si>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</si>
  <si>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</si>
  <si>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</si>
  <si>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</si>
  <si>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</si>
  <si>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</si>
  <si>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</si>
  <si>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</si>
  <si>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</si>
  <si>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</si>
  <si>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</si>
  <si>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</si>
  <si>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</si>
  <si>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</si>
  <si>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</si>
  <si>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</si>
  <si>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</si>
  <si>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</si>
  <si>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</si>
  <si>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</si>
  <si>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</si>
  <si>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</si>
  <si>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</si>
  <si>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</si>
  <si>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</si>
  <si>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</si>
  <si>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</si>
  <si>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</si>
  <si>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</si>
  <si>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</si>
  <si>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</si>
  <si>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</si>
  <si>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</si>
  <si>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</si>
  <si>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</si>
  <si>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</si>
  <si>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</si>
  <si>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</si>
  <si>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</si>
  <si>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</si>
  <si>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</si>
  <si>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</si>
  <si>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</si>
  <si>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</si>
  <si>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</si>
  <si>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</si>
  <si>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</si>
  <si>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</si>
  <si>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</si>
  <si>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</si>
  <si>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</si>
  <si>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</si>
  <si>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</si>
  <si>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</si>
  <si>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</si>
  <si>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</si>
  <si>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</si>
  <si>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</si>
  <si>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</si>
  <si>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</si>
  <si>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</si>
  <si>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</si>
  <si>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</si>
  <si>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</si>
  <si>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</si>
  <si>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</si>
  <si>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</si>
  <si>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</si>
  <si>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</si>
  <si>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</si>
  <si>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</si>
  <si>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</si>
  <si>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</si>
  <si>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</si>
  <si>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</si>
  <si>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</si>
  <si>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</si>
  <si>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</si>
  <si>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</si>
  <si>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</si>
  <si>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</si>
  <si>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</si>
  <si>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</si>
  <si>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</si>
  <si>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</si>
  <si>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</si>
  <si>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</si>
  <si>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</si>
  <si>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</si>
  <si>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</si>
  <si>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</si>
  <si>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</si>
  <si>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</si>
  <si>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</si>
  <si>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</si>
  <si>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</si>
  <si>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</si>
  <si>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</si>
  <si>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</si>
  <si>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</si>
  <si>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</si>
  <si>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</si>
  <si>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</si>
  <si>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</si>
  <si>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</si>
  <si>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</si>
  <si>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</si>
  <si>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</si>
  <si>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</si>
  <si>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</si>
  <si>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</si>
  <si>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</si>
  <si>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</si>
  <si>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</si>
  <si>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</si>
  <si>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</si>
  <si>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</si>
  <si>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</si>
  <si>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</si>
  <si>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</si>
  <si>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</si>
  <si>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</si>
  <si>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</si>
  <si>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</si>
  <si>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</si>
  <si>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</si>
  <si>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</si>
  <si>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</si>
  <si>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</si>
  <si>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</si>
  <si>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</si>
  <si>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</si>
  <si>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</si>
  <si>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</si>
  <si>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</si>
  <si>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</si>
  <si>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</si>
  <si>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</si>
  <si>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</si>
  <si>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</si>
  <si>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</si>
  <si>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</si>
  <si>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</si>
  <si>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</si>
  <si>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</si>
  <si>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</si>
  <si>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</si>
  <si>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</si>
  <si>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</si>
  <si>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</si>
  <si>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</si>
  <si>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</si>
  <si>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</si>
  <si>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</si>
  <si>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</si>
  <si>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</si>
  <si>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</si>
  <si>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</si>
  <si>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</si>
  <si>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</si>
  <si>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</si>
  <si>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</si>
  <si>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</si>
  <si>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</si>
  <si>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</si>
  <si>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</si>
  <si>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</si>
  <si>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</si>
  <si>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</si>
  <si>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</si>
  <si>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</si>
  <si>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</si>
  <si>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</si>
  <si>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</si>
  <si>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</si>
  <si>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</si>
  <si>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</si>
  <si>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</si>
  <si>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</si>
  <si>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</si>
  <si>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</si>
  <si>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</si>
  <si>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</si>
  <si>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</si>
  <si>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</si>
  <si>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</si>
  <si>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</si>
  <si>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</si>
  <si>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</si>
  <si>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</si>
  <si>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</si>
  <si>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</si>
  <si>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</si>
  <si>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</si>
  <si>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</si>
  <si>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</si>
  <si>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</si>
  <si>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</si>
  <si>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</si>
  <si>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</si>
  <si>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</si>
  <si>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</si>
  <si>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</si>
  <si>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</si>
  <si>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</si>
  <si>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</si>
  <si>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</si>
  <si>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</si>
  <si>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</si>
  <si>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</si>
  <si>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</si>
  <si>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</si>
  <si>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</si>
  <si>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</si>
  <si>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</si>
  <si>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</si>
  <si>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</si>
  <si>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</si>
  <si>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</si>
  <si>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</si>
  <si>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</si>
  <si>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</si>
  <si>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</si>
  <si>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</si>
  <si>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</si>
  <si>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</si>
  <si>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</si>
  <si>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</si>
  <si>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</si>
  <si>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</si>
  <si>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</si>
  <si>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</si>
  <si>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</si>
  <si>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</si>
  <si>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</si>
  <si>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</si>
  <si>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</si>
  <si>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</si>
  <si>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</si>
  <si>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</si>
  <si>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</si>
  <si>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</si>
  <si>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</si>
  <si>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</si>
  <si>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</si>
  <si>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</si>
  <si>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</si>
  <si>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</si>
  <si>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</si>
  <si>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</si>
  <si>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</si>
  <si>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</si>
  <si>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</si>
  <si>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</si>
  <si>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</si>
  <si>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</si>
  <si>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</si>
  <si>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</si>
  <si>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</si>
  <si>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</si>
  <si>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</si>
  <si>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</si>
  <si>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</si>
  <si>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</si>
  <si>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</si>
  <si>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</si>
  <si>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</si>
  <si>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</si>
  <si>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</si>
  <si>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</si>
  <si>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</si>
  <si>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</si>
  <si>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</si>
  <si>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</si>
  <si>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</si>
  <si>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</si>
  <si>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</si>
  <si>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</si>
  <si>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</si>
  <si>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</si>
  <si>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</si>
  <si>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</si>
  <si>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</si>
  <si>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</si>
  <si>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</si>
  <si>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</si>
  <si>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</si>
  <si>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</si>
  <si>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</si>
  <si>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</si>
  <si>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</si>
  <si>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</si>
  <si>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</si>
  <si>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</si>
  <si>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</si>
  <si>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</si>
  <si>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</si>
  <si>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</si>
  <si>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</si>
  <si>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</si>
  <si>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</si>
  <si>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</si>
  <si>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</si>
  <si>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</si>
  <si>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</si>
  <si>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</si>
  <si>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</si>
  <si>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</si>
  <si>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</si>
  <si>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</si>
  <si>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</si>
  <si>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</si>
  <si>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</si>
  <si>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</si>
  <si>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</si>
  <si>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</si>
  <si>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</si>
  <si>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</si>
  <si>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</si>
  <si>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</si>
  <si>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</si>
  <si>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</si>
  <si>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</si>
  <si>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</si>
  <si>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</si>
  <si>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</si>
  <si>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</si>
  <si>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</si>
  <si>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</si>
  <si>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</si>
  <si>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</si>
  <si>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</si>
  <si>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</si>
  <si>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</si>
  <si>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</si>
  <si>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</si>
  <si>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</si>
  <si>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</si>
  <si>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</si>
  <si>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</si>
  <si>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</si>
  <si>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</si>
  <si>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</si>
  <si>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</si>
  <si>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</si>
  <si>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</si>
  <si>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</si>
  <si>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</si>
  <si>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</si>
  <si>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</si>
  <si>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</si>
  <si>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</si>
  <si>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</si>
  <si>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</si>
  <si>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</si>
  <si>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</si>
  <si>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</si>
  <si>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</si>
  <si>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</si>
  <si>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</si>
  <si>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</si>
  <si>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</si>
  <si>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</si>
  <si>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</si>
  <si>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</si>
  <si>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</si>
  <si>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</si>
  <si>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</si>
  <si>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</si>
  <si>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</si>
  <si>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</si>
  <si>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</si>
  <si>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</si>
  <si>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</si>
  <si>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</si>
  <si>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</si>
  <si>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</si>
  <si>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</si>
  <si>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</si>
  <si>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</si>
  <si>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</si>
  <si>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</si>
  <si>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</si>
  <si>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</si>
  <si>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</si>
  <si>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</si>
  <si>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</si>
  <si>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</si>
  <si>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</si>
  <si>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</si>
  <si>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</si>
  <si>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</si>
  <si>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</si>
  <si>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</si>
  <si>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</si>
  <si>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</si>
  <si>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</si>
  <si>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</si>
  <si>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</si>
  <si>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</si>
  <si>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</si>
  <si>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</si>
  <si>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</si>
  <si>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</si>
  <si>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</si>
  <si>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</si>
  <si>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</si>
  <si>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</si>
  <si>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</si>
  <si>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</si>
  <si>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</si>
  <si>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</si>
  <si>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</si>
  <si>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</si>
  <si>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</si>
  <si>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</si>
  <si>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</si>
  <si>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</si>
  <si>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</si>
  <si>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</si>
  <si>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</si>
  <si>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</si>
  <si>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</si>
  <si>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</si>
  <si>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</si>
  <si>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</si>
  <si>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</si>
  <si>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</si>
  <si>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</si>
  <si>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</si>
  <si>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</si>
  <si>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</si>
  <si>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</si>
  <si>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</si>
  <si>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</si>
  <si>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</si>
  <si>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</si>
  <si>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</si>
  <si>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</si>
  <si>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</si>
  <si>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</si>
  <si>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</si>
  <si>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</si>
  <si>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</si>
  <si>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</si>
  <si>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</si>
  <si>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</si>
  <si>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</si>
  <si>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</si>
  <si>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</si>
  <si>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</si>
  <si>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</si>
  <si>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</si>
  <si>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</si>
  <si>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</si>
  <si>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</si>
  <si>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</si>
  <si>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</si>
  <si>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</si>
  <si>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</si>
  <si>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</si>
  <si>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</si>
  <si>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</si>
  <si>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</si>
  <si>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</si>
  <si>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</si>
  <si>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</si>
  <si>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</si>
  <si>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</si>
  <si>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</si>
  <si>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</si>
  <si>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</si>
  <si>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</si>
  <si>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</si>
  <si>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</si>
  <si>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</si>
  <si>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</si>
  <si>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</si>
  <si>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</si>
  <si>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</si>
  <si>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</si>
  <si>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</si>
  <si>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</si>
  <si>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</si>
  <si>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</si>
  <si>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</si>
  <si>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</si>
  <si>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</si>
  <si>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</si>
  <si>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</si>
  <si>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</si>
  <si>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</si>
  <si>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</si>
  <si>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</si>
  <si>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</si>
  <si>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</si>
  <si>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</si>
  <si>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</si>
  <si>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</si>
  <si>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</si>
  <si>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</si>
  <si>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</si>
  <si>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</si>
  <si>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</si>
  <si>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</si>
  <si>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</si>
  <si>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</si>
  <si>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</si>
  <si>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</si>
  <si>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</si>
  <si>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</si>
  <si>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</si>
  <si>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</si>
  <si>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</si>
  <si>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</si>
  <si>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</si>
  <si>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</si>
  <si>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</si>
  <si>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</si>
  <si>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</si>
  <si>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</si>
  <si>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</si>
  <si>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</si>
  <si>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</si>
  <si>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</si>
  <si>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</si>
  <si>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</si>
  <si>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</si>
  <si>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</si>
  <si>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</si>
  <si>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</si>
  <si>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</si>
  <si>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</si>
  <si>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</si>
  <si>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</si>
  <si>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</si>
  <si>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</si>
  <si>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</si>
  <si>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</si>
  <si>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</si>
  <si>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</si>
  <si>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</si>
  <si>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</si>
  <si>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</si>
  <si>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</si>
  <si>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</si>
  <si>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</si>
  <si>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</si>
  <si>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</si>
  <si>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</si>
  <si>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</si>
  <si>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</si>
  <si>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</si>
  <si>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</si>
  <si>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</si>
  <si>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</si>
  <si>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</si>
  <si>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</si>
  <si>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</si>
  <si>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</si>
  <si>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</si>
  <si>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</si>
  <si>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</si>
  <si>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</si>
  <si>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</si>
  <si>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</si>
  <si>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</si>
  <si>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</si>
  <si>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</si>
  <si>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</si>
  <si>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</si>
  <si>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</si>
  <si>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</si>
  <si>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</si>
  <si>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</si>
  <si>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</si>
  <si>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</si>
  <si>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</si>
  <si>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</si>
  <si>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</si>
  <si>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</si>
  <si>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</si>
  <si>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</si>
  <si>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</si>
  <si>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</si>
  <si>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</si>
  <si>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</si>
  <si>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</si>
  <si>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</si>
  <si>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</si>
  <si>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</si>
  <si>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</si>
  <si>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</si>
  <si>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</si>
  <si>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</si>
  <si>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</si>
  <si>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</si>
  <si>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</si>
  <si>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</si>
  <si>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</si>
  <si>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</si>
  <si>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</si>
  <si>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</si>
  <si>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</si>
  <si>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</si>
  <si>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</si>
  <si>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</si>
  <si>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</si>
  <si>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</si>
  <si>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</si>
  <si>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</si>
  <si>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</si>
  <si>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</si>
  <si>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</si>
  <si>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</si>
  <si>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</si>
  <si>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</si>
  <si>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</si>
  <si>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</si>
  <si>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</si>
  <si>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</si>
  <si>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</si>
  <si>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</si>
  <si>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</si>
  <si>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</si>
  <si>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</si>
  <si>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</si>
  <si>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</si>
  <si>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</si>
  <si>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</si>
  <si>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</si>
  <si>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</si>
  <si>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</si>
  <si>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</si>
  <si>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</si>
  <si>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</si>
  <si>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</si>
  <si>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</si>
  <si>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</si>
  <si>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</si>
  <si>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</si>
  <si>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</si>
  <si>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</si>
  <si>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</si>
  <si>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</si>
  <si>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</si>
  <si>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</si>
  <si>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</si>
  <si>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</si>
  <si>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</si>
  <si>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</si>
  <si>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</si>
  <si>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</si>
  <si>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</si>
  <si>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</si>
  <si>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</si>
  <si>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</si>
  <si>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</si>
  <si>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</si>
  <si>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</si>
  <si>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</si>
  <si>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</si>
  <si>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</si>
  <si>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</si>
  <si>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</si>
  <si>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</si>
  <si>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</si>
  <si>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</si>
  <si>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</si>
  <si>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</si>
  <si>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</si>
  <si>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</si>
  <si>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</si>
  <si>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</si>
  <si>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</si>
  <si>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</si>
  <si>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</si>
  <si>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</si>
  <si>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</si>
  <si>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</si>
  <si>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</si>
  <si>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</si>
  <si>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</si>
  <si>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</si>
  <si>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</si>
  <si>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</si>
  <si>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</si>
  <si>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</si>
  <si>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</si>
  <si>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</si>
  <si>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</si>
  <si>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</si>
  <si>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</si>
  <si>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</si>
  <si>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</si>
  <si>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</si>
  <si>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</si>
  <si>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</si>
  <si>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</si>
  <si>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</si>
  <si>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</si>
  <si>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</si>
  <si>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</si>
  <si>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</si>
  <si>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</si>
  <si>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</si>
  <si>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</si>
  <si>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</si>
  <si>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</si>
  <si>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</si>
  <si>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</si>
  <si>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</si>
  <si>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</si>
  <si>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</si>
  <si>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</si>
  <si>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</si>
  <si>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</si>
  <si>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</si>
  <si>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</si>
  <si>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</si>
  <si>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</si>
  <si>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</si>
  <si>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</si>
  <si>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</si>
  <si>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</si>
  <si>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</si>
  <si>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</si>
  <si>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</si>
  <si>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</si>
  <si>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</si>
  <si>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</si>
  <si>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</si>
  <si>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</si>
  <si>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</si>
  <si>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</si>
  <si>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</si>
  <si>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</si>
  <si>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</si>
  <si>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</si>
  <si>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</si>
  <si>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</si>
  <si>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</si>
  <si>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</si>
  <si>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</si>
  <si>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</si>
  <si>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</si>
  <si>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</si>
  <si>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</si>
  <si>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</si>
  <si>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</si>
  <si>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</si>
  <si>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</si>
  <si>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</si>
  <si>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</si>
  <si>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</si>
  <si>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</si>
  <si>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</si>
  <si>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</si>
  <si>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</si>
  <si>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</si>
  <si>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</si>
  <si>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</si>
  <si>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</si>
  <si>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</si>
  <si>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</si>
  <si>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</si>
  <si>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</si>
  <si>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</si>
  <si>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</si>
  <si>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</si>
  <si>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</si>
  <si>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</si>
  <si>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</si>
  <si>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</si>
  <si>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</si>
  <si>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</si>
  <si>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</si>
  <si>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</si>
  <si>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</si>
  <si>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</si>
  <si>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</si>
  <si>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</si>
  <si>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</si>
  <si>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</si>
  <si>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</si>
  <si>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</si>
  <si>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</si>
  <si>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</si>
  <si>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</si>
  <si>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</si>
  <si>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</si>
  <si>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</si>
  <si>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</si>
  <si>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</si>
  <si>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</si>
  <si>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</si>
  <si>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</si>
  <si>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</si>
  <si>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</si>
  <si>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</si>
  <si>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</si>
  <si>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</si>
  <si>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</si>
  <si>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</si>
  <si>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</si>
  <si>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</si>
  <si>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</si>
  <si>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</si>
  <si>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</si>
  <si>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</si>
  <si>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</si>
  <si>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</si>
  <si>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</si>
  <si>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</si>
  <si>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</si>
  <si>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</si>
  <si>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</si>
  <si>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</si>
  <si>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</si>
  <si>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</si>
  <si>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</si>
  <si>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</si>
  <si>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</si>
  <si>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</si>
  <si>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</si>
  <si>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</si>
  <si>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</si>
  <si>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</si>
  <si>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</si>
  <si>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</si>
  <si>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</si>
  <si>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</si>
  <si>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</si>
  <si>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</si>
  <si>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</si>
  <si>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</si>
  <si>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</si>
  <si>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</si>
  <si>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</si>
  <si>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</si>
  <si>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</si>
  <si>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</si>
  <si>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</si>
  <si>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</si>
  <si>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</si>
  <si>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</si>
  <si>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</si>
  <si>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</si>
  <si>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</si>
  <si>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</si>
  <si>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</si>
  <si>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</si>
  <si>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</si>
  <si>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</si>
  <si>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</si>
  <si>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</si>
  <si>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</si>
  <si>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</si>
  <si>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</si>
  <si>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</si>
  <si>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</si>
  <si>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</si>
  <si>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</si>
  <si>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</si>
  <si>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</si>
  <si>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</si>
  <si>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</si>
  <si>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</si>
  <si>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</si>
  <si>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</si>
  <si>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</si>
  <si>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</si>
  <si>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</si>
  <si>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</si>
  <si>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</si>
  <si>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</si>
  <si>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</si>
  <si>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</si>
  <si>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</si>
  <si>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</si>
  <si>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</si>
  <si>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</si>
  <si>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</si>
  <si>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</si>
  <si>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</si>
  <si>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</si>
  <si>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</si>
  <si>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</si>
  <si>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</si>
  <si>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</si>
  <si>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</si>
  <si>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</si>
  <si>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</si>
  <si>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</si>
  <si>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</si>
  <si>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</si>
  <si>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</si>
  <si>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</si>
  <si>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</si>
  <si>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</si>
  <si>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</si>
  <si>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</si>
  <si>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</si>
  <si>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</si>
  <si>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</si>
  <si>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</si>
  <si>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</si>
  <si>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</si>
  <si>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</si>
  <si>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</si>
  <si>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</si>
  <si>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</si>
  <si>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</si>
  <si>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</si>
  <si>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</si>
  <si>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</si>
  <si>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</si>
  <si>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</si>
  <si>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</si>
  <si>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</si>
  <si>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</si>
  <si>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</si>
  <si>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</si>
  <si>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</si>
  <si>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</si>
  <si>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</si>
  <si>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</si>
  <si>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</si>
  <si>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</si>
  <si>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</si>
  <si>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</si>
  <si>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</si>
  <si>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</si>
  <si>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</si>
  <si>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</si>
  <si>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</si>
  <si>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</si>
  <si>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</si>
  <si>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</si>
  <si>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</si>
  <si>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</si>
  <si>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</si>
  <si>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</si>
  <si>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</si>
  <si>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</si>
  <si>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</si>
  <si>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</si>
  <si>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</si>
  <si>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</si>
  <si>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</si>
  <si>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</si>
  <si>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</si>
  <si>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</si>
  <si>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</si>
  <si>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</si>
  <si>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</si>
  <si>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</si>
  <si>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</si>
  <si>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</si>
  <si>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</si>
  <si>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</si>
  <si>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</si>
  <si>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</si>
  <si>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</si>
  <si>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</si>
  <si>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</si>
  <si>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</si>
  <si>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</si>
  <si>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</si>
  <si>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</si>
  <si>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</si>
  <si>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</si>
  <si>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</si>
  <si>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</si>
  <si>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</si>
  <si>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</si>
  <si>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</si>
  <si>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</si>
  <si>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</si>
  <si>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</si>
  <si>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</si>
  <si>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</si>
  <si>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</si>
  <si>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</si>
  <si>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</si>
  <si>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</si>
  <si>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</si>
  <si>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</si>
  <si>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</si>
  <si>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</si>
  <si>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</si>
  <si>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</si>
  <si>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</si>
  <si>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</si>
  <si>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</si>
  <si>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</si>
  <si>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</si>
  <si>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</si>
  <si>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</si>
  <si>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</si>
  <si>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</si>
  <si>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</si>
  <si>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</si>
  <si>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</si>
  <si>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</si>
  <si>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</si>
  <si>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</si>
  <si>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</si>
  <si>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</si>
  <si>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</si>
  <si>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</si>
  <si>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</si>
  <si>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</si>
  <si>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</si>
  <si>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</si>
  <si>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</si>
  <si>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</si>
  <si>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</si>
  <si>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</si>
  <si>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</si>
  <si>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</si>
  <si>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</si>
  <si>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</si>
  <si>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</si>
  <si>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</si>
  <si>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</si>
  <si>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</si>
  <si>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</si>
  <si>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</si>
  <si>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</si>
  <si>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</si>
  <si>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</si>
  <si>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</si>
  <si>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</si>
  <si>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</si>
  <si>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</si>
  <si>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</si>
  <si>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</si>
  <si>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</si>
  <si>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</si>
  <si>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</si>
  <si>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</si>
  <si>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</si>
  <si>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</si>
  <si>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</si>
  <si>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</si>
  <si>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</si>
  <si>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</si>
  <si>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</si>
  <si>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</si>
  <si>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</si>
  <si>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</si>
  <si>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</si>
  <si>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</si>
  <si>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</si>
  <si>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</si>
  <si>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</si>
  <si>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</si>
  <si>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</si>
  <si>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</si>
  <si>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</si>
  <si>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</si>
  <si>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</si>
  <si>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</si>
  <si>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</si>
  <si>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</si>
  <si>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</si>
  <si>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</si>
  <si>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</si>
  <si>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</si>
  <si>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</si>
  <si>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</si>
  <si>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</si>
  <si>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</si>
  <si>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</si>
  <si>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</si>
  <si>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</si>
  <si>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</si>
  <si>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</si>
  <si>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</si>
  <si>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</si>
  <si>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</si>
  <si>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</si>
  <si>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</si>
  <si>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</si>
  <si>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</si>
  <si>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</si>
  <si>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</si>
  <si>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</si>
  <si>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</si>
  <si>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</si>
  <si>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</si>
  <si>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</si>
  <si>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</si>
  <si>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</si>
  <si>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</si>
  <si>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</si>
  <si>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</si>
  <si>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</si>
  <si>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</si>
  <si>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</si>
  <si>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</si>
  <si>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</si>
  <si>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</si>
  <si>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</si>
  <si>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</si>
  <si>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</si>
  <si>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</si>
  <si>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</si>
  <si>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</si>
  <si>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</si>
  <si>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</si>
  <si>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</si>
  <si>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</si>
  <si>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</si>
  <si>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</si>
  <si>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</si>
  <si>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</si>
  <si>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</si>
  <si>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</si>
  <si>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</si>
  <si>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</si>
  <si>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</si>
  <si>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</si>
  <si>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</si>
  <si>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</si>
  <si>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</si>
  <si>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</si>
  <si>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</si>
  <si>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</si>
  <si>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</si>
  <si>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</si>
  <si>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</si>
  <si>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</si>
  <si>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</si>
  <si>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</si>
  <si>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</si>
  <si>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</si>
  <si>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</si>
  <si>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</si>
  <si>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</si>
  <si>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</si>
  <si>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</si>
  <si>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</si>
  <si>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</si>
  <si>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</si>
  <si>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</si>
  <si>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</si>
  <si>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</si>
  <si>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</si>
  <si>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</si>
  <si>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</si>
  <si>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</si>
  <si>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</si>
  <si>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</si>
  <si>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</si>
  <si>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</si>
  <si>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</si>
  <si>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</si>
  <si>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</si>
  <si>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</si>
  <si>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</si>
  <si>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</si>
  <si>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</si>
  <si>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</si>
  <si>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</si>
  <si>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</si>
  <si>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</si>
  <si>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</si>
  <si>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</si>
  <si>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</si>
  <si>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</si>
  <si>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</si>
  <si>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</si>
  <si>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</si>
  <si>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</si>
  <si>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</si>
  <si>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</si>
  <si>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</si>
  <si>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</si>
  <si>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</si>
  <si>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</si>
  <si>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</si>
  <si>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</si>
  <si>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</si>
  <si>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</si>
  <si>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</si>
  <si>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</si>
  <si>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</si>
  <si>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</si>
  <si>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</si>
  <si>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</si>
  <si>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</si>
  <si>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</si>
  <si>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</si>
  <si>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</si>
  <si>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</si>
  <si>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</si>
  <si>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</si>
  <si>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</si>
  <si>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</si>
  <si>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</si>
  <si>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</si>
  <si>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</si>
  <si>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</si>
  <si>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</si>
  <si>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</si>
  <si>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</si>
  <si>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</si>
  <si>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</si>
  <si>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</si>
  <si>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</si>
  <si>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</si>
  <si>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</si>
  <si>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</si>
  <si>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</si>
  <si>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</si>
  <si>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</si>
  <si>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</si>
  <si>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</si>
  <si>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</si>
  <si>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</si>
  <si>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</si>
  <si>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</si>
  <si>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</si>
  <si>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</si>
  <si>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</si>
  <si>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</si>
  <si>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</si>
  <si>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</si>
  <si>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</si>
  <si>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</si>
  <si>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</si>
  <si>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</si>
  <si>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</si>
  <si>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</si>
  <si>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</si>
  <si>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</si>
  <si>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</si>
  <si>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</si>
  <si>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</si>
  <si>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</si>
  <si>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</si>
  <si>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</si>
  <si>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</si>
  <si>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</si>
  <si>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</si>
  <si>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</si>
  <si>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</si>
  <si>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</si>
  <si>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</si>
  <si>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</si>
  <si>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</si>
  <si>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</si>
  <si>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</si>
  <si>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</si>
  <si>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</si>
  <si>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</si>
  <si>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</si>
  <si>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</si>
  <si>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</si>
  <si>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</si>
  <si>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</si>
  <si>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</si>
  <si>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</si>
  <si>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</si>
  <si>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</si>
  <si>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</si>
  <si>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</si>
  <si>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</si>
  <si>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</si>
  <si>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</si>
  <si>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</si>
  <si>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</si>
  <si>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</si>
  <si>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</si>
  <si>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</si>
  <si>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</si>
  <si>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</si>
  <si>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</si>
  <si>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</si>
  <si>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</si>
  <si>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</si>
  <si>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</si>
  <si>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</si>
  <si>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</si>
  <si>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</si>
  <si>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</si>
  <si>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</si>
  <si>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</si>
  <si>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</si>
  <si>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</si>
  <si>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</si>
  <si>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</si>
  <si>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</si>
  <si>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</si>
  <si>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</si>
  <si>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</si>
  <si>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</si>
  <si>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</si>
  <si>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</si>
  <si>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</si>
  <si>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</si>
  <si>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</si>
  <si>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</si>
  <si>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</si>
  <si>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</si>
  <si>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</si>
  <si>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</si>
  <si>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</si>
  <si>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</si>
  <si>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</si>
  <si>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</si>
  <si>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</si>
  <si>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</si>
  <si>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</si>
  <si>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</si>
  <si>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</si>
  <si>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</si>
  <si>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</si>
  <si>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</si>
  <si>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</si>
  <si>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</si>
  <si>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</si>
  <si>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</si>
  <si>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</si>
  <si>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</si>
  <si>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</si>
  <si>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</si>
  <si>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</si>
  <si>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</si>
  <si>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</si>
  <si>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</si>
  <si>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</si>
  <si>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</si>
  <si>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</si>
  <si>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</si>
  <si>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</si>
  <si>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</si>
  <si>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</si>
  <si>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</si>
  <si>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</si>
  <si>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</si>
  <si>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</si>
  <si>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</si>
  <si>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</si>
  <si>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</si>
  <si>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</si>
  <si>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</si>
  <si>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</si>
  <si>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</si>
  <si>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</si>
  <si>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</si>
  <si>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</si>
  <si>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</si>
  <si>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</si>
  <si>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</si>
  <si>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</si>
  <si>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</si>
  <si>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</si>
  <si>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</si>
  <si>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</si>
  <si>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</si>
  <si>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</si>
  <si>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</si>
  <si>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</si>
  <si>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</si>
  <si>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</si>
  <si>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</si>
  <si>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</si>
  <si>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</si>
  <si>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</si>
  <si>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</si>
  <si>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</si>
  <si>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</si>
  <si>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</si>
  <si>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</si>
  <si>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</si>
  <si>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</si>
  <si>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</si>
  <si>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</si>
  <si>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</si>
  <si>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</si>
  <si>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</si>
  <si>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</si>
  <si>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</si>
  <si>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</si>
  <si>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</si>
  <si>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</si>
  <si>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</si>
  <si>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</si>
  <si>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</si>
  <si>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</si>
  <si>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</si>
  <si>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</si>
  <si>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</si>
  <si>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</si>
  <si>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</si>
  <si>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</si>
  <si>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</si>
  <si>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</si>
  <si>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</si>
  <si>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</si>
  <si>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</si>
  <si>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</si>
  <si>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</si>
  <si>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</si>
  <si>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</si>
  <si>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</si>
  <si>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</si>
  <si>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</si>
  <si>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</si>
  <si>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</si>
  <si>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</si>
  <si>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</si>
  <si>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</si>
  <si>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</si>
  <si>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</si>
  <si>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</si>
  <si>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</si>
  <si>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</si>
  <si>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</si>
  <si>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</si>
  <si>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</si>
  <si>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</si>
  <si>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</si>
  <si>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</si>
  <si>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</si>
  <si>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</si>
  <si>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</si>
  <si>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</si>
  <si>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</si>
  <si>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</si>
  <si>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</si>
  <si>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</si>
  <si>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</si>
  <si>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</si>
  <si>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</si>
  <si>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</si>
  <si>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</si>
  <si>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</si>
  <si>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</si>
  <si>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</si>
  <si>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</si>
  <si>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</si>
  <si>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</si>
  <si>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</si>
  <si>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</si>
  <si>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</si>
  <si>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</si>
  <si>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</si>
  <si>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</si>
  <si>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</si>
  <si>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</si>
  <si>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</si>
  <si>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</si>
  <si>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</si>
  <si>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</si>
  <si>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</si>
  <si>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</si>
  <si>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</si>
  <si>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</si>
  <si>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</si>
  <si>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</si>
  <si>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</si>
  <si>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</si>
  <si>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</si>
  <si>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</si>
  <si>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</si>
  <si>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</si>
  <si>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</si>
  <si>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</si>
  <si>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</si>
  <si>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</si>
  <si>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</si>
  <si>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</si>
  <si>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</si>
  <si>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</si>
  <si>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</si>
  <si>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</si>
  <si>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</si>
  <si>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</si>
  <si>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</si>
  <si>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</si>
  <si>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</si>
  <si>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</si>
  <si>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</si>
  <si>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</si>
  <si>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</si>
  <si>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</si>
  <si>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</si>
  <si>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</si>
  <si>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</si>
  <si>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</si>
  <si>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</si>
  <si>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</si>
  <si>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</si>
  <si>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</si>
  <si>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</si>
  <si>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</si>
  <si>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</si>
  <si>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</si>
  <si>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</si>
  <si>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</si>
  <si>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</si>
  <si>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</si>
  <si>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</si>
  <si>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</si>
  <si>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</si>
  <si>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</si>
  <si>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</si>
  <si>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</si>
  <si>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</si>
  <si>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</si>
  <si>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</si>
  <si>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</si>
  <si>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</si>
  <si>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</si>
  <si>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</si>
  <si>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</si>
  <si>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</si>
  <si>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</si>
  <si>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</si>
  <si>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</si>
  <si>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</si>
  <si>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</si>
  <si>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</si>
  <si>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</si>
  <si>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</si>
  <si>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</si>
  <si>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</si>
  <si>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</si>
  <si>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</si>
  <si>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</si>
  <si>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</si>
  <si>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</si>
  <si>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</si>
  <si>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</si>
  <si>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</si>
  <si>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</si>
  <si>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</si>
  <si>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</si>
  <si>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</si>
  <si>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</si>
  <si>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</si>
  <si>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</si>
  <si>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</si>
  <si>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</si>
  <si>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</si>
  <si>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</si>
  <si>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</si>
  <si>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</si>
  <si>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</si>
  <si>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</si>
  <si>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</si>
  <si>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</si>
  <si>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</si>
  <si>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</si>
  <si>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</si>
  <si>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</si>
  <si>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</si>
  <si>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</si>
  <si>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</si>
  <si>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</si>
  <si>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</si>
  <si>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</si>
  <si>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</si>
  <si>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</si>
  <si>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</si>
  <si>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</si>
  <si>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</si>
  <si>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</si>
  <si>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</si>
  <si>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</si>
  <si>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</si>
  <si>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</si>
  <si>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</si>
  <si>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</si>
  <si>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</si>
  <si>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</si>
  <si>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</si>
  <si>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</si>
  <si>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</si>
  <si>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</si>
  <si>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</si>
  <si>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</si>
  <si>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</si>
  <si>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</si>
  <si>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</si>
  <si>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</si>
  <si>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</si>
  <si>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</si>
  <si>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</si>
  <si>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</si>
  <si>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</si>
  <si>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</si>
  <si>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</si>
  <si>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</si>
  <si>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</si>
  <si>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</si>
  <si>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</si>
  <si>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</si>
  <si>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</si>
  <si>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</si>
  <si>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</si>
  <si>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</si>
  <si>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</si>
  <si>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</si>
  <si>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</si>
  <si>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</si>
  <si>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</si>
  <si>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</si>
  <si>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</si>
  <si>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</si>
  <si>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</si>
  <si>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</si>
  <si>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</si>
  <si>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</si>
  <si>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</si>
  <si>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</si>
  <si>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</si>
  <si>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</si>
  <si>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</si>
  <si>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</si>
  <si>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</si>
  <si>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</si>
  <si>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</si>
  <si>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</si>
  <si>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</si>
  <si>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</si>
  <si>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</si>
  <si>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</si>
  <si>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</si>
  <si>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</si>
  <si>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</si>
  <si>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</si>
  <si>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</si>
  <si>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</si>
  <si>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</si>
  <si>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</si>
  <si>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</si>
  <si>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</si>
  <si>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</si>
  <si>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</si>
  <si>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</si>
  <si>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</si>
  <si>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</si>
  <si>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</si>
  <si>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</si>
  <si>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</si>
  <si>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</si>
  <si>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</si>
  <si>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</si>
  <si>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</si>
  <si>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</si>
  <si>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</si>
  <si>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</si>
  <si>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</si>
  <si>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</si>
  <si>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</si>
  <si>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</si>
  <si>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</si>
  <si>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</si>
  <si>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</si>
  <si>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</si>
  <si>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</si>
  <si>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</si>
  <si>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</si>
  <si>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</si>
  <si>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</si>
  <si>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</si>
  <si>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</si>
  <si>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</si>
  <si>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</si>
  <si>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</si>
  <si>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</si>
  <si>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</si>
  <si>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</si>
  <si>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</si>
  <si>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</si>
  <si>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</si>
  <si>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</si>
  <si>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</si>
  <si>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</si>
  <si>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</si>
  <si>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</si>
  <si>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</si>
  <si>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</si>
  <si>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</si>
  <si>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</si>
  <si>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</si>
  <si>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</si>
  <si>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</si>
  <si>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</si>
  <si>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</si>
  <si>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</si>
  <si>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</si>
  <si>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</si>
  <si>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</si>
  <si>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</si>
  <si>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</si>
  <si>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</si>
  <si>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</si>
  <si>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</si>
  <si>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</si>
  <si>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</si>
  <si>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</si>
  <si>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</si>
  <si>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</si>
  <si>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</si>
  <si>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</si>
  <si>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</si>
  <si>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</si>
  <si>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</si>
  <si>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</si>
  <si>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</si>
  <si>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</si>
  <si>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</si>
  <si>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</si>
  <si>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</si>
  <si>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</si>
  <si>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</si>
  <si>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</si>
  <si>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</si>
  <si>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</si>
  <si>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</si>
  <si>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</si>
  <si>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</si>
  <si>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</si>
  <si>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</si>
  <si>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</si>
  <si>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</si>
  <si>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</si>
  <si>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</si>
  <si>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</si>
  <si>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</si>
  <si>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</si>
  <si>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</si>
  <si>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</si>
  <si>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</si>
  <si>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</si>
  <si>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</si>
  <si>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</si>
  <si>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</si>
  <si>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</si>
  <si>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</si>
  <si>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</si>
  <si>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</si>
  <si>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</si>
  <si>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</si>
  <si>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</si>
  <si>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</si>
  <si>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</si>
  <si>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</si>
  <si>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</si>
  <si>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</si>
  <si>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</si>
  <si>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</si>
  <si>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</si>
  <si>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</si>
  <si>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</si>
  <si>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</si>
  <si>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</si>
  <si>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</si>
  <si>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</si>
  <si>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</si>
  <si>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</si>
  <si>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</si>
  <si>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</si>
  <si>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</si>
  <si>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</si>
  <si>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</si>
  <si>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</si>
  <si>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</si>
  <si>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</si>
  <si>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</si>
  <si>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</si>
  <si>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</si>
  <si>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</si>
  <si>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</si>
  <si>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</si>
  <si>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</si>
  <si>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</si>
  <si>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</si>
  <si>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</si>
  <si>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</si>
  <si>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</si>
  <si>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</si>
  <si>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</si>
  <si>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</si>
  <si>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</si>
  <si>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</si>
  <si>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</si>
  <si>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</si>
  <si>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</si>
  <si>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</si>
  <si>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</si>
  <si>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</si>
  <si>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</si>
  <si>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</si>
  <si>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</si>
  <si>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</si>
  <si>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</si>
  <si>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</si>
  <si>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</si>
  <si>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</si>
  <si>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</si>
  <si>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</si>
  <si>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</si>
  <si>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</si>
  <si>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</si>
  <si>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</si>
  <si>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</si>
  <si>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</si>
  <si>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</si>
  <si>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</si>
  <si>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</si>
  <si>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</si>
  <si>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</si>
  <si>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</si>
  <si>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</si>
  <si>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</si>
  <si>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</si>
  <si>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</si>
  <si>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</si>
  <si>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</si>
  <si>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</si>
  <si>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</si>
  <si>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</si>
  <si>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</si>
  <si>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</si>
  <si>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</si>
  <si>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</si>
  <si>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</si>
  <si>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</si>
  <si>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</si>
  <si>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</si>
  <si>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</si>
  <si>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</si>
  <si>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</si>
  <si>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</si>
  <si>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</si>
  <si>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</si>
  <si>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</si>
  <si>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</si>
  <si>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</si>
  <si>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</si>
  <si>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</si>
  <si>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</si>
  <si>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</si>
  <si>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</si>
  <si>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</si>
  <si>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</si>
  <si>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</si>
  <si>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</si>
  <si>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</si>
  <si>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</si>
  <si>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</si>
  <si>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</si>
  <si>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</si>
  <si>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</si>
  <si>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</si>
  <si>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</si>
  <si>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</si>
  <si>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</si>
  <si>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</si>
  <si>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</si>
  <si>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</si>
  <si>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</si>
  <si>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</si>
  <si>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</si>
  <si>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</si>
  <si>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</si>
  <si>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</si>
  <si>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</si>
  <si>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</si>
  <si>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</si>
  <si>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</si>
  <si>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</si>
  <si>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</si>
  <si>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</si>
  <si>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</si>
  <si>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</si>
  <si>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</si>
  <si>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</si>
  <si>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</si>
  <si>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</si>
  <si>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</si>
  <si>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</si>
  <si>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</si>
  <si>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</si>
  <si>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</si>
  <si>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</si>
  <si>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</si>
  <si>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</si>
  <si>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</si>
  <si>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</si>
  <si>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</si>
  <si>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</si>
  <si>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</si>
  <si>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</si>
  <si>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</si>
  <si>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</si>
  <si>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</si>
  <si>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</si>
  <si>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</si>
  <si>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</si>
  <si>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</si>
  <si>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</si>
  <si>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</si>
  <si>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</si>
  <si>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</si>
  <si>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</si>
  <si>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</si>
  <si>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</si>
  <si>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</si>
  <si>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</si>
  <si>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</si>
  <si>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</si>
  <si>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</si>
  <si>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</si>
  <si>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</si>
  <si>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</si>
  <si>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</si>
  <si>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</si>
  <si>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</si>
  <si>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</si>
  <si>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</si>
  <si>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</si>
  <si>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</si>
  <si>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</si>
  <si>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</si>
  <si>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</si>
  <si>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</si>
  <si>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</si>
  <si>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</si>
  <si>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</si>
  <si>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</si>
  <si>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</si>
  <si>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</si>
  <si>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</si>
  <si>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</si>
  <si>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</si>
  <si>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</si>
  <si>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</si>
  <si>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</si>
  <si>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</si>
  <si>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</si>
  <si>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</si>
  <si>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</si>
  <si>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</si>
  <si>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</si>
  <si>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</si>
  <si>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</si>
  <si>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</si>
  <si>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</si>
  <si>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</si>
  <si>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</si>
  <si>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</si>
  <si>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</si>
  <si>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</si>
  <si>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</si>
  <si>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</si>
  <si>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</si>
  <si>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</si>
  <si>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</si>
  <si>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</si>
  <si>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</si>
  <si>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</si>
  <si>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</si>
  <si>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</si>
  <si>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</si>
  <si>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</si>
  <si>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</si>
  <si>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</si>
  <si>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</si>
  <si>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</si>
  <si>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</si>
  <si>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</si>
  <si>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</si>
  <si>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</si>
  <si>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</si>
  <si>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</si>
  <si>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</si>
  <si>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</si>
  <si>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</si>
  <si>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</si>
  <si>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</si>
  <si>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</si>
  <si>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</si>
  <si>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</si>
  <si>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</si>
  <si>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</si>
  <si>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</si>
  <si>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</si>
  <si>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</si>
  <si>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</si>
  <si>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</si>
  <si>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</si>
  <si>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</si>
  <si>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</si>
  <si>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</si>
  <si>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</si>
  <si>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</si>
  <si>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</si>
  <si>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</si>
  <si>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</si>
  <si>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</si>
  <si>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</si>
  <si>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</si>
  <si>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</si>
  <si>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</si>
  <si>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</si>
  <si>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</si>
  <si>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</si>
  <si>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</si>
  <si>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</si>
  <si>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</si>
  <si>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</si>
  <si>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</si>
  <si>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</si>
  <si>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</si>
  <si>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</si>
  <si>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</si>
  <si>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</si>
  <si>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</si>
  <si>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</si>
  <si>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</si>
  <si>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</si>
  <si>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</si>
  <si>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</si>
  <si>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</si>
  <si>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</si>
  <si>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</si>
  <si>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</si>
  <si>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</si>
  <si>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</si>
  <si>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</si>
  <si>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</si>
  <si>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</si>
  <si>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</si>
  <si>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</si>
  <si>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</si>
  <si>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</si>
  <si>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</si>
  <si>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</si>
  <si>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</si>
  <si>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</si>
  <si>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</si>
  <si>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</si>
  <si>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</si>
  <si>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</si>
  <si>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</si>
  <si>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</si>
  <si>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</si>
  <si>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</si>
  <si>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</si>
  <si>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</si>
  <si>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</si>
  <si>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</si>
  <si>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</si>
  <si>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</si>
  <si>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</si>
  <si>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</si>
  <si>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</si>
  <si>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</si>
  <si>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</si>
  <si>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</si>
  <si>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</si>
  <si>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</si>
  <si>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</si>
  <si>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</si>
  <si>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</si>
  <si>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</si>
  <si>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</si>
  <si>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</si>
  <si>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</si>
  <si>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</si>
  <si>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</si>
  <si>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</si>
  <si>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</si>
  <si>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</si>
  <si>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</si>
  <si>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</si>
  <si>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</si>
  <si>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</si>
  <si>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</si>
  <si>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</si>
  <si>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</si>
  <si>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</si>
  <si>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</si>
  <si>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</si>
  <si>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</si>
  <si>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</si>
  <si>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</si>
  <si>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</si>
  <si>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</si>
  <si>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</si>
  <si>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</si>
  <si>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</si>
  <si>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</si>
  <si>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</si>
  <si>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</si>
  <si>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</si>
  <si>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</si>
  <si>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</si>
  <si>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</si>
  <si>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</si>
  <si>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</si>
  <si>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</si>
  <si>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</si>
  <si>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</si>
  <si>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</si>
  <si>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</si>
  <si>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</si>
  <si>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</si>
  <si>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</si>
  <si>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</si>
  <si>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</si>
  <si>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</si>
  <si>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</si>
  <si>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</si>
  <si>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</si>
  <si>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</si>
  <si>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</si>
  <si>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</si>
  <si>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</si>
  <si>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</si>
  <si>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</si>
  <si>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</si>
  <si>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</si>
  <si>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</si>
  <si>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</si>
  <si>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</si>
  <si>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</si>
  <si>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</si>
  <si>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</si>
  <si>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</si>
  <si>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</si>
  <si>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</si>
  <si>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</si>
  <si>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</si>
  <si>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</si>
  <si>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</si>
  <si>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</si>
  <si>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</si>
  <si>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</si>
  <si>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</si>
  <si>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</si>
  <si>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</si>
  <si>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</si>
  <si>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</si>
  <si>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</si>
  <si>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</si>
  <si>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</si>
  <si>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</si>
  <si>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</si>
  <si>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</si>
  <si>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</si>
  <si>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</si>
  <si>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</si>
  <si>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</si>
  <si>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</si>
  <si>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</si>
  <si>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</si>
  <si>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</si>
  <si>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</si>
  <si>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</si>
  <si>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</si>
  <si>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</si>
  <si>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</si>
  <si>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</si>
  <si>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</si>
  <si>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</si>
  <si>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</si>
  <si>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</si>
  <si>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</si>
  <si>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</si>
  <si>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</si>
  <si>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</si>
  <si>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</si>
  <si>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</si>
  <si>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</si>
  <si>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</si>
  <si>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</si>
  <si>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</si>
  <si>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</si>
  <si>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</si>
  <si>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</si>
  <si>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</si>
  <si>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</si>
  <si>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</si>
  <si>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</si>
  <si>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</si>
  <si>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</si>
  <si>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</si>
  <si>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</si>
  <si>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</si>
  <si>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</si>
  <si>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</si>
  <si>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</si>
  <si>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</si>
  <si>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</si>
  <si>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</si>
  <si>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</si>
  <si>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</si>
  <si>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</si>
  <si>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</si>
  <si>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</si>
  <si>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</si>
  <si>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</si>
  <si>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</si>
  <si>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</si>
  <si>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</si>
  <si>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</si>
  <si>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</si>
  <si>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</si>
  <si>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</si>
  <si>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</si>
  <si>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</si>
  <si>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</si>
  <si>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</si>
  <si>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</si>
  <si>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</si>
  <si>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</si>
  <si>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</si>
  <si>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</si>
  <si>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</si>
  <si>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</si>
  <si>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</si>
  <si>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</si>
  <si>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</si>
  <si>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</si>
  <si>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</si>
  <si>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</si>
  <si>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</si>
  <si>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</si>
  <si>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</si>
  <si>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</si>
  <si>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</si>
  <si>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</si>
  <si>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</si>
  <si>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</si>
  <si>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</si>
  <si>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</si>
  <si>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</si>
  <si>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</si>
  <si>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</si>
  <si>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</si>
  <si>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</si>
  <si>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</si>
  <si>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</si>
  <si>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</si>
  <si>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</si>
  <si>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</si>
  <si>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</si>
  <si>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</si>
  <si>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</si>
  <si>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</si>
  <si>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</si>
  <si>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</si>
  <si>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</si>
  <si>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</si>
  <si>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</si>
  <si>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</si>
  <si>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</si>
  <si>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</si>
  <si>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</si>
  <si>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</si>
  <si>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</si>
  <si>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</si>
  <si>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</si>
  <si>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</si>
  <si>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</si>
  <si>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</si>
  <si>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</si>
  <si>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</si>
  <si>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</si>
  <si>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</si>
  <si>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</si>
  <si>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</si>
  <si>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</si>
  <si>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</si>
  <si>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</si>
  <si>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</si>
  <si>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</si>
  <si>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</si>
  <si>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</si>
  <si>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</si>
  <si>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</si>
  <si>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</si>
  <si>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</si>
  <si>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</si>
  <si>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</si>
  <si>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</si>
  <si>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</si>
  <si>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</si>
  <si>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</si>
  <si>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</si>
  <si>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</si>
  <si>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</si>
  <si>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</si>
  <si>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</si>
  <si>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</si>
  <si>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</si>
  <si>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</si>
  <si>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</si>
  <si>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</si>
  <si>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</si>
  <si>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</si>
  <si>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</si>
  <si>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</si>
  <si>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</si>
  <si>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</si>
  <si>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</si>
  <si>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</si>
  <si>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</si>
  <si>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</si>
  <si>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</si>
  <si>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</si>
  <si>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</si>
  <si>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</si>
  <si>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</si>
  <si>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</si>
  <si>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</si>
  <si>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</si>
  <si>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</si>
  <si>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</si>
  <si>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</si>
  <si>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</si>
  <si>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</si>
  <si>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</si>
  <si>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</si>
  <si>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</si>
  <si>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</si>
  <si>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</si>
  <si>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</si>
  <si>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</si>
  <si>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</si>
  <si>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</si>
  <si>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</si>
  <si>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</si>
  <si>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</si>
  <si>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</si>
  <si>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</si>
  <si>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</si>
  <si>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</si>
  <si>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</si>
  <si>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</si>
  <si>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</si>
  <si>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</si>
  <si>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</si>
  <si>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</si>
  <si>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</si>
  <si>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</si>
  <si>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</si>
  <si>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</si>
  <si>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</si>
  <si>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</si>
  <si>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</si>
  <si>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</si>
  <si>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</si>
  <si>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</si>
  <si>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</si>
  <si>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</si>
  <si>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</si>
  <si>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</si>
  <si>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</si>
  <si>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</si>
  <si>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</si>
  <si>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</si>
  <si>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</si>
  <si>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</si>
  <si>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</si>
  <si>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</si>
  <si>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</si>
  <si>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</si>
  <si>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</si>
  <si>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</si>
  <si>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</si>
  <si>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</si>
  <si>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</si>
  <si>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</si>
  <si>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</si>
  <si>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</si>
  <si>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</si>
  <si>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</si>
  <si>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</si>
  <si>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</si>
  <si>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</si>
  <si>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</si>
  <si>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</si>
  <si>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</si>
  <si>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</si>
  <si>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</si>
  <si>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</si>
  <si>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</si>
  <si>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</si>
  <si>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</si>
  <si>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</si>
  <si>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</si>
  <si>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</si>
  <si>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</si>
  <si>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</si>
  <si>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</si>
  <si>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</si>
  <si>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</si>
  <si>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</si>
  <si>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</si>
  <si>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</si>
  <si>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</si>
  <si>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</si>
  <si>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</si>
  <si>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</si>
  <si>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</si>
  <si>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</si>
  <si>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</si>
  <si>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</si>
  <si>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</si>
  <si>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</si>
  <si>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</si>
  <si>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</si>
  <si>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</si>
  <si>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</si>
  <si>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</si>
  <si>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</si>
  <si>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</si>
  <si>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</si>
  <si>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</si>
  <si>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</si>
  <si>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</si>
  <si>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</si>
  <si>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</si>
  <si>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</si>
  <si>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</si>
  <si>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</si>
  <si>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</si>
  <si>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</si>
  <si>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</si>
  <si>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</si>
  <si>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</si>
  <si>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</si>
  <si>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</si>
  <si>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</si>
  <si>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</si>
  <si>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</si>
  <si>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</si>
  <si>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</si>
  <si>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</si>
  <si>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</si>
  <si>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</si>
  <si>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</si>
  <si>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</si>
  <si>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</si>
  <si>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</si>
  <si>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</si>
  <si>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</si>
  <si>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</si>
  <si>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</si>
  <si>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</si>
  <si>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</si>
  <si>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</si>
  <si>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</si>
  <si>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</si>
  <si>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</si>
  <si>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</si>
  <si>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</si>
  <si>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</si>
  <si>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</si>
  <si>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</si>
  <si>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</si>
  <si>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</si>
  <si>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</si>
  <si>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</si>
  <si>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</si>
  <si>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</si>
  <si>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</si>
  <si>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</si>
  <si>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</si>
  <si>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</si>
  <si>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</si>
  <si>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</si>
  <si>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</si>
  <si>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</si>
  <si>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</si>
  <si>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</si>
  <si>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</si>
  <si>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</si>
  <si>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</si>
  <si>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</si>
  <si>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</si>
  <si>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</si>
  <si>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</si>
  <si>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</si>
  <si>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</si>
  <si>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</si>
  <si>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</si>
  <si>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</si>
  <si>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</si>
  <si>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</si>
  <si>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</si>
  <si>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</si>
  <si>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</si>
  <si>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</si>
  <si>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</si>
  <si>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</si>
  <si>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</si>
  <si>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</si>
  <si>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</si>
  <si>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</si>
  <si>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</si>
  <si>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</si>
  <si>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</si>
  <si>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</si>
  <si>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</si>
  <si>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</si>
  <si>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</si>
  <si>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</si>
  <si>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</si>
  <si>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</si>
  <si>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</si>
  <si>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</si>
  <si>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</si>
  <si>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</si>
  <si>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</si>
  <si>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</si>
  <si>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</si>
  <si>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</si>
  <si>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</si>
  <si>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</si>
  <si>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</si>
  <si>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</si>
  <si>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</si>
  <si>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</si>
  <si>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</si>
  <si>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</si>
  <si>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</si>
  <si>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</si>
  <si>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</si>
  <si>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</si>
  <si>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</si>
  <si>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</si>
  <si>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</si>
  <si>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</si>
  <si>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</si>
  <si>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</si>
  <si>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</si>
  <si>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</si>
  <si>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</si>
  <si>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</si>
  <si>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</si>
  <si>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</si>
  <si>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</si>
  <si>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</si>
  <si>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</si>
  <si>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</si>
  <si>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</si>
  <si>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</si>
  <si>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</si>
  <si>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</si>
  <si>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</si>
  <si>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</si>
  <si>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</si>
  <si>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</si>
  <si>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</si>
  <si>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</si>
  <si>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</si>
  <si>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</si>
  <si>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</si>
  <si>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</si>
  <si>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</si>
  <si>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</si>
  <si>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</si>
  <si>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</si>
  <si>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</si>
  <si>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</si>
  <si>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</si>
  <si>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</si>
  <si>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</si>
  <si>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</si>
  <si>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</si>
  <si>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</si>
  <si>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</si>
  <si>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</si>
  <si>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</si>
  <si>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</si>
  <si>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</si>
  <si>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</si>
  <si>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</si>
  <si>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</si>
  <si>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</si>
  <si>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</si>
  <si>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</si>
  <si>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</si>
  <si>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</si>
  <si>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</si>
  <si>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</si>
  <si>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</si>
  <si>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</si>
  <si>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</si>
  <si>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</si>
  <si>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</si>
  <si>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</si>
  <si>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</si>
  <si>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</si>
  <si>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</si>
  <si>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</si>
  <si>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</si>
  <si>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</si>
  <si>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</si>
  <si>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</si>
  <si>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</si>
  <si>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</si>
  <si>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</si>
  <si>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</si>
  <si>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</si>
  <si>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</si>
  <si>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</si>
  <si>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</si>
  <si>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</si>
  <si>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</si>
  <si>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</si>
  <si>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</si>
  <si>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</si>
  <si>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</si>
  <si>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</si>
  <si>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</si>
  <si>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</si>
  <si>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</si>
  <si>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</si>
  <si>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</si>
  <si>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</si>
  <si>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</si>
  <si>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</si>
  <si>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</si>
  <si>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</si>
  <si>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</si>
  <si>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</si>
  <si>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</si>
  <si>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</si>
  <si>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</si>
  <si>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</si>
  <si>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</si>
  <si>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</si>
  <si>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</si>
  <si>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</si>
  <si>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</si>
  <si>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</si>
  <si>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</si>
  <si>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</si>
  <si>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</si>
  <si>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</si>
  <si>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</si>
  <si>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</si>
  <si>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</si>
  <si>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</si>
  <si>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</si>
  <si>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</si>
  <si>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</si>
  <si>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</si>
  <si>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</si>
  <si>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</si>
  <si>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</si>
  <si>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</si>
  <si>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</si>
  <si>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</si>
  <si>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</si>
  <si>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</si>
  <si>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</si>
  <si>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</si>
  <si>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</si>
  <si>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</si>
  <si>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</si>
  <si>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</si>
  <si>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</si>
  <si>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</si>
  <si>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</si>
  <si>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</si>
  <si>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</si>
  <si>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</si>
  <si>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</si>
  <si>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</si>
  <si>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</si>
  <si>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</si>
  <si>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</si>
  <si>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</si>
  <si>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</si>
  <si>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</si>
  <si>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</si>
  <si>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</si>
  <si>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</si>
  <si>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</si>
  <si>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</si>
  <si>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</si>
  <si>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</si>
  <si>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</si>
  <si>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</si>
  <si>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</si>
  <si>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</si>
  <si>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</si>
  <si>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</si>
  <si>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</si>
  <si>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</si>
  <si>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</si>
  <si>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</si>
  <si>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</si>
  <si>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</si>
  <si>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</si>
  <si>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</si>
  <si>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</si>
  <si>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</si>
  <si>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</si>
  <si>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</si>
  <si>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</si>
  <si>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</si>
  <si>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</si>
  <si>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</si>
  <si>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</si>
  <si>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</si>
  <si>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</si>
  <si>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</si>
  <si>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</si>
  <si>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</si>
  <si>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</si>
  <si>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</si>
  <si>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</si>
  <si>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</si>
  <si>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</si>
  <si>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</si>
  <si>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</si>
  <si>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</si>
  <si>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</si>
  <si>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</si>
  <si>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</si>
  <si>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</si>
  <si>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</si>
  <si>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</si>
  <si>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</si>
  <si>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</si>
  <si>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</si>
  <si>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</si>
  <si>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</si>
  <si>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</si>
  <si>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</si>
  <si>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</si>
  <si>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</si>
  <si>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</si>
  <si>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</si>
  <si>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</si>
  <si>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</si>
  <si>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</si>
  <si>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</si>
  <si>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</si>
  <si>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</si>
  <si>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</si>
  <si>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</si>
  <si>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</si>
  <si>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</si>
  <si>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</si>
  <si>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</si>
  <si>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</si>
  <si>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</si>
  <si>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</si>
  <si>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</si>
  <si>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</si>
  <si>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</si>
  <si>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</si>
  <si>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</si>
  <si>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</si>
  <si>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</si>
  <si>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</si>
  <si>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</si>
  <si>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</si>
  <si>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</si>
  <si>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</si>
  <si>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</si>
  <si>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</si>
  <si>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</si>
  <si>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</si>
  <si>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</si>
  <si>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</si>
  <si>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</si>
  <si>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</si>
  <si>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</si>
  <si>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</si>
  <si>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</si>
  <si>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</si>
  <si>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</si>
  <si>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</si>
  <si>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</si>
  <si>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</si>
  <si>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</si>
  <si>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</si>
  <si>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</si>
  <si>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</si>
  <si>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</si>
  <si>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</si>
  <si>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</si>
  <si>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</si>
  <si>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</si>
  <si>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</si>
  <si>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</si>
  <si>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</si>
  <si>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</si>
  <si>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</si>
  <si>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</si>
  <si>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</si>
  <si>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</si>
  <si>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</si>
  <si>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</si>
  <si>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</si>
  <si>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</si>
  <si>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</si>
  <si>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</si>
  <si>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</si>
  <si>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</si>
  <si>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</si>
  <si>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</si>
  <si>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</si>
  <si>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</si>
  <si>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</si>
  <si>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</si>
  <si>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</si>
  <si>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</si>
  <si>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</si>
  <si>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</si>
  <si>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</si>
  <si>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</si>
  <si>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</si>
  <si>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</si>
  <si>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</si>
  <si>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</si>
  <si>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</si>
  <si>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</si>
  <si>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</si>
  <si>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</si>
  <si>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</si>
  <si>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</si>
  <si>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</si>
  <si>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</si>
  <si>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</si>
  <si>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</si>
  <si>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</si>
  <si>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</si>
  <si>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</si>
  <si>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</si>
  <si>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</si>
  <si>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</si>
  <si>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</si>
  <si>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</si>
  <si>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</si>
  <si>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</si>
  <si>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</si>
  <si>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</si>
  <si>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</si>
  <si>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</si>
  <si>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</si>
  <si>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</si>
  <si>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</si>
  <si>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</si>
  <si>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</si>
  <si>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</si>
  <si>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</si>
  <si>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</si>
  <si>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</si>
  <si>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</si>
  <si>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</si>
  <si>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</si>
  <si>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</si>
  <si>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</si>
  <si>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</si>
  <si>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</si>
  <si>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</si>
  <si>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</si>
  <si>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</si>
  <si>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</si>
  <si>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</si>
  <si>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</si>
  <si>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</si>
  <si>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</si>
  <si>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</si>
  <si>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</si>
  <si>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</si>
  <si>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</si>
  <si>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</si>
  <si>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</si>
  <si>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</si>
  <si>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</si>
  <si>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</si>
  <si>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</si>
  <si>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</si>
  <si>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</si>
  <si>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</si>
  <si>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</si>
  <si>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</si>
  <si>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</si>
  <si>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</si>
  <si>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</si>
  <si>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</si>
  <si>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</si>
  <si>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</si>
  <si>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</si>
  <si>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</si>
  <si>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</si>
  <si>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</si>
  <si>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</si>
  <si>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</si>
  <si>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</si>
  <si>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</si>
  <si>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</si>
  <si>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</si>
  <si>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</si>
  <si>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</si>
  <si>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</si>
  <si>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</si>
  <si>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</si>
  <si>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</si>
  <si>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</si>
  <si>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</si>
  <si>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</si>
  <si>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</si>
  <si>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</si>
  <si>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</si>
  <si>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</si>
  <si>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</si>
  <si>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</si>
  <si>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</si>
  <si>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</si>
  <si>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</si>
  <si>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</si>
  <si>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</si>
  <si>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</si>
  <si>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</si>
  <si>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</si>
  <si>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</si>
  <si>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</si>
  <si>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</si>
  <si>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</si>
  <si>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</si>
  <si>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</si>
  <si>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</si>
  <si>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</si>
  <si>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</si>
  <si>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</si>
  <si>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</si>
  <si>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</si>
  <si>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</si>
  <si>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</si>
  <si>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</si>
  <si>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</si>
  <si>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</si>
  <si>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</si>
  <si>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</si>
  <si>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</si>
  <si>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</si>
  <si>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</si>
  <si>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</si>
  <si>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</si>
  <si>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</si>
  <si>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</si>
  <si>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</si>
  <si>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</si>
  <si>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</si>
  <si>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</si>
  <si>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</si>
  <si>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</si>
  <si>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</si>
  <si>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</si>
  <si>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</si>
  <si>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</si>
  <si>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</si>
  <si>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</si>
  <si>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</si>
  <si>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</si>
  <si>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</si>
  <si>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</si>
  <si>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</si>
  <si>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</si>
  <si>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</si>
  <si>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</si>
  <si>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</si>
  <si>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</si>
  <si>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</si>
  <si>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</si>
  <si>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</si>
  <si>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</si>
  <si>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</si>
  <si>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</si>
  <si>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</si>
  <si>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</si>
  <si>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</si>
  <si>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</si>
  <si>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</si>
  <si>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</si>
  <si>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</si>
  <si>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</si>
  <si>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</si>
  <si>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</si>
  <si>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</si>
  <si>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</si>
  <si>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</si>
  <si>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</si>
  <si>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</si>
  <si>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</si>
  <si>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</si>
  <si>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</si>
  <si>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</si>
  <si>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</si>
  <si>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</si>
  <si>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</si>
  <si>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</si>
  <si>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</si>
  <si>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</si>
  <si>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</si>
  <si>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</si>
  <si>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</si>
  <si>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</si>
  <si>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</si>
  <si>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</si>
  <si>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</si>
  <si>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</si>
  <si>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</si>
  <si>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</si>
  <si>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</si>
  <si>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</si>
  <si>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</si>
  <si>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</si>
  <si>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</si>
  <si>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</si>
  <si>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</si>
  <si>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</si>
  <si>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</si>
  <si>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</si>
  <si>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</si>
  <si>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</si>
  <si>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</si>
  <si>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</si>
  <si>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</si>
  <si>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</si>
  <si>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</si>
  <si>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</si>
  <si>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</si>
  <si>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</si>
  <si>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</si>
  <si>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</si>
  <si>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</si>
  <si>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</si>
  <si>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</si>
  <si>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</si>
  <si>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</si>
  <si>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</si>
  <si>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</si>
  <si>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</si>
  <si>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</si>
  <si>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</si>
  <si>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</si>
  <si>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</si>
  <si>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</si>
  <si>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</si>
  <si>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</si>
  <si>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</si>
  <si>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</si>
  <si>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</si>
  <si>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</si>
  <si>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</si>
  <si>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</si>
  <si>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</si>
  <si>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</si>
  <si>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</si>
  <si>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</si>
  <si>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</si>
  <si>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</si>
  <si>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</si>
  <si>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</si>
  <si>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</si>
  <si>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</si>
  <si>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</si>
  <si>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</si>
  <si>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</si>
  <si>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</si>
  <si>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</si>
  <si>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</si>
  <si>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</si>
  <si>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</si>
  <si>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</si>
  <si>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</si>
  <si>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</si>
  <si>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</si>
  <si>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</si>
  <si>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</si>
  <si>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</si>
  <si>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</si>
  <si>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</si>
  <si>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</si>
  <si>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</si>
  <si>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</si>
  <si>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</si>
  <si>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</si>
  <si>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</si>
  <si>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</si>
  <si>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</si>
  <si>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</si>
  <si>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</si>
  <si>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</si>
  <si>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</si>
  <si>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</si>
  <si>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</si>
  <si>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</si>
  <si>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</si>
  <si>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</si>
  <si>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</si>
  <si>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</si>
  <si>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</si>
  <si>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</si>
  <si>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</si>
  <si>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</si>
  <si>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</si>
  <si>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</si>
  <si>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</si>
  <si>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</si>
  <si>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</si>
  <si>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</si>
  <si>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</si>
  <si>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</si>
  <si>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</si>
  <si>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</si>
  <si>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</si>
  <si>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</si>
  <si>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</si>
  <si>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</si>
  <si>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</si>
  <si>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</si>
  <si>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</si>
  <si>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</si>
  <si>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</si>
  <si>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</si>
  <si>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</si>
  <si>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</si>
  <si>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</si>
  <si>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</si>
  <si>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</si>
  <si>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</si>
  <si>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</si>
  <si>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</si>
  <si>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</si>
  <si>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</si>
  <si>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</si>
  <si>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</si>
  <si>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</si>
  <si>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</si>
  <si>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</si>
  <si>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</si>
  <si>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</si>
  <si>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</si>
  <si>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</si>
  <si>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</si>
  <si>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</si>
  <si>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</si>
  <si>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</si>
  <si>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</si>
  <si>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</si>
  <si>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</si>
  <si>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</si>
  <si>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</si>
  <si>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</si>
  <si>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</si>
  <si>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</si>
  <si>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</si>
  <si>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</si>
  <si>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</si>
  <si>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</si>
  <si>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</si>
  <si>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</si>
  <si>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</si>
  <si>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</si>
  <si>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</si>
  <si>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</si>
  <si>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</si>
  <si>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</si>
  <si>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</si>
  <si>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</si>
  <si>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</si>
  <si>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</si>
  <si>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</si>
  <si>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</si>
  <si>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</si>
  <si>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</si>
  <si>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</si>
  <si>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</si>
  <si>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</si>
  <si>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</si>
  <si>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</si>
  <si>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</si>
  <si>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</si>
  <si>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</si>
  <si>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</si>
  <si>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</si>
  <si>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</si>
  <si>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</si>
  <si>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</si>
  <si>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</si>
  <si>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</si>
  <si>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</si>
  <si>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</si>
  <si>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</si>
  <si>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</si>
  <si>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</si>
  <si>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</si>
  <si>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</si>
  <si>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</si>
  <si>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</si>
  <si>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</si>
  <si>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</si>
  <si>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</si>
  <si>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</si>
  <si>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</si>
  <si>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</si>
  <si>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</si>
  <si>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</si>
  <si>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</si>
  <si>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</si>
  <si>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</si>
  <si>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</si>
  <si>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</si>
  <si>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</si>
  <si>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</si>
  <si>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</si>
  <si>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</si>
  <si>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</si>
  <si>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</si>
  <si>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</si>
  <si>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</si>
  <si>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</si>
  <si>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</si>
  <si>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</si>
  <si>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</si>
  <si>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</si>
  <si>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</si>
  <si>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</si>
  <si>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</si>
  <si>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</si>
  <si>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</si>
  <si>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</si>
  <si>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</si>
  <si>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</si>
  <si>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</si>
  <si>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</si>
  <si>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</si>
  <si>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</si>
  <si>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</si>
  <si>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</si>
  <si>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</si>
  <si>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</si>
  <si>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</si>
  <si>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</si>
  <si>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</si>
  <si>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</si>
  <si>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</si>
  <si>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</si>
  <si>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</si>
  <si>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</si>
  <si>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</si>
  <si>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</si>
  <si>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</si>
  <si>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</si>
  <si>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</si>
  <si>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</si>
  <si>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</si>
  <si>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</si>
  <si>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</si>
  <si>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</si>
  <si>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</si>
  <si>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</si>
  <si>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</si>
  <si>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</si>
  <si>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</si>
  <si>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</si>
  <si>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</si>
  <si>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</si>
  <si>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</si>
  <si>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</si>
  <si>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</si>
  <si>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</si>
  <si>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</si>
  <si>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</si>
  <si>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</si>
  <si>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</si>
  <si>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</si>
  <si>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</si>
  <si>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</si>
  <si>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</si>
  <si>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</si>
  <si>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</si>
  <si>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</si>
  <si>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</si>
  <si>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</si>
  <si>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</si>
  <si>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</si>
  <si>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</si>
  <si>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</si>
  <si>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</si>
  <si>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</si>
  <si>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</si>
  <si>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</si>
  <si>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</si>
  <si>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</si>
  <si>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</si>
  <si>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</si>
  <si>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</si>
  <si>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</si>
  <si>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</si>
  <si>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</si>
  <si>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</si>
  <si>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</si>
  <si>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</si>
  <si>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</si>
  <si>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</si>
  <si>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</si>
  <si>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</si>
  <si>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</si>
  <si>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</si>
  <si>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</si>
  <si>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</si>
  <si>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</si>
  <si>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</si>
  <si>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</si>
  <si>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</si>
  <si>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</si>
  <si>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</si>
  <si>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</si>
  <si>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</si>
  <si>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</si>
  <si>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</si>
  <si>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</si>
  <si>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</si>
  <si>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</si>
  <si>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</si>
  <si>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</si>
  <si>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</si>
  <si>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</si>
  <si>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</si>
  <si>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</si>
  <si>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</si>
  <si>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</si>
  <si>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</si>
  <si>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</si>
  <si>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</si>
  <si>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</si>
  <si>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</si>
  <si>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</si>
  <si>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</si>
  <si>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</si>
  <si>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</si>
  <si>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</si>
  <si>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</si>
  <si>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</si>
  <si>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</si>
  <si>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</si>
  <si>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</si>
  <si>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</si>
  <si>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</si>
  <si>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</si>
  <si>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</si>
  <si>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</si>
  <si>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</si>
  <si>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</si>
  <si>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</si>
  <si>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</si>
  <si>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</si>
  <si>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</si>
  <si>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</si>
  <si>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</si>
  <si>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</si>
  <si>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</si>
  <si>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</si>
  <si>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</si>
  <si>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</si>
  <si>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</si>
  <si>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</si>
  <si>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</si>
  <si>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</si>
  <si>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</si>
  <si>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</si>
  <si>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</si>
  <si>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</si>
  <si>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</si>
  <si>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</si>
  <si>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</si>
  <si>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</si>
  <si>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</si>
  <si>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</si>
  <si>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</si>
  <si>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</si>
  <si>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</si>
  <si>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</si>
  <si>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</si>
  <si>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</si>
  <si>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</si>
  <si>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</si>
  <si>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</si>
  <si>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</si>
  <si>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</si>
  <si>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</si>
  <si>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</si>
  <si>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</si>
  <si>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</si>
  <si>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</si>
  <si>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</si>
  <si>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</si>
  <si>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</si>
  <si>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</si>
  <si>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</si>
  <si>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</si>
  <si>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</si>
  <si>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</si>
  <si>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</si>
  <si>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</si>
  <si>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</si>
  <si>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</si>
  <si>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</si>
  <si>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</si>
  <si>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</si>
  <si>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</si>
  <si>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</si>
  <si>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</si>
  <si>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</si>
  <si>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</si>
  <si>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</si>
  <si>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</si>
  <si>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</si>
  <si>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</si>
  <si>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</si>
  <si>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</si>
  <si>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</si>
  <si>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</si>
  <si>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</si>
  <si>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</si>
  <si>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</si>
  <si>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</si>
  <si>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</si>
  <si>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</si>
  <si>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</si>
  <si>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</si>
  <si>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</si>
  <si>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</si>
  <si>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</si>
  <si>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</si>
  <si>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</si>
  <si>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</si>
  <si>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</si>
  <si>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</si>
  <si>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</si>
  <si>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</si>
  <si>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</si>
  <si>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</si>
  <si>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</si>
  <si>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</si>
  <si>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</si>
  <si>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</si>
  <si>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</si>
  <si>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</si>
  <si>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</si>
  <si>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</si>
  <si>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</si>
  <si>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</si>
  <si>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</si>
  <si>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</si>
  <si>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</si>
  <si>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</si>
  <si>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</si>
  <si>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</si>
  <si>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</si>
  <si>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</si>
  <si>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</si>
  <si>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</si>
  <si>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</si>
  <si>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</si>
  <si>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</si>
  <si>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</si>
  <si>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</si>
  <si>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</si>
  <si>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</si>
  <si>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</si>
  <si>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</si>
  <si>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</si>
  <si>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</si>
  <si>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</si>
  <si>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</si>
  <si>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</si>
  <si>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</si>
  <si>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</si>
  <si>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</si>
  <si>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</si>
  <si>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</si>
  <si>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</si>
  <si>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</si>
  <si>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</si>
  <si>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</si>
  <si>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</si>
  <si>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</si>
  <si>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</si>
  <si>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</si>
  <si>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</si>
  <si>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</si>
  <si>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</si>
  <si>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</si>
  <si>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</si>
  <si>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</si>
  <si>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</si>
  <si>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</si>
  <si>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</si>
  <si>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</si>
  <si>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</si>
  <si>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</si>
  <si>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</si>
  <si>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</si>
  <si>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</si>
  <si>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</si>
  <si>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</si>
  <si>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</si>
  <si>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</si>
  <si>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</si>
  <si>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</si>
  <si>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</si>
  <si>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</si>
  <si>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</si>
  <si>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</si>
  <si>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</si>
  <si>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</si>
  <si>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</si>
  <si>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</si>
  <si>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</si>
  <si>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</si>
  <si>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</si>
  <si>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</si>
  <si>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</si>
  <si>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</si>
  <si>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</si>
  <si>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</si>
  <si>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</si>
  <si>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</si>
  <si>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</si>
  <si>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</si>
  <si>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</si>
  <si>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</si>
  <si>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</si>
  <si>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</si>
  <si>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</si>
  <si>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</si>
  <si>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</si>
  <si>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</si>
  <si>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</si>
  <si>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</si>
  <si>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</si>
  <si>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</si>
  <si>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</si>
  <si>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</si>
  <si>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</si>
  <si>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</si>
  <si>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</si>
  <si>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</si>
  <si>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</si>
  <si>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</si>
  <si>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</si>
  <si>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</si>
  <si>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</si>
  <si>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</si>
  <si>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</si>
  <si>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</si>
  <si>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</si>
  <si>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</si>
  <si>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</si>
  <si>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</si>
  <si>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</si>
  <si>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</si>
  <si>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</si>
  <si>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</si>
  <si>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</si>
  <si>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</si>
  <si>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</si>
  <si>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</si>
  <si>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</si>
  <si>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</si>
  <si>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</si>
  <si>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</si>
  <si>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</si>
  <si>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</si>
  <si>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</si>
  <si>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</si>
  <si>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</si>
  <si>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</si>
  <si>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</si>
  <si>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</si>
  <si>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</si>
  <si>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</si>
  <si>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</si>
  <si>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</si>
  <si>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</si>
  <si>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</si>
  <si>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</si>
  <si>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</si>
  <si>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</si>
  <si>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</si>
  <si>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</si>
  <si>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</si>
  <si>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</si>
  <si>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</si>
  <si>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</si>
  <si>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</si>
  <si>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</si>
  <si>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</si>
  <si>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</si>
  <si>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</si>
  <si>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</si>
  <si>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</si>
  <si>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</si>
  <si>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</si>
  <si>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</si>
  <si>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</si>
  <si>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</si>
  <si>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</si>
  <si>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</si>
  <si>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</si>
  <si>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</si>
  <si>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</si>
  <si>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</si>
  <si>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</si>
  <si>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</si>
  <si>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</si>
  <si>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</si>
  <si>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</si>
  <si>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</si>
  <si>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</si>
  <si>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</si>
  <si>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</si>
  <si>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</si>
  <si>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</si>
  <si>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</si>
  <si>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</si>
  <si>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</si>
  <si>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</si>
  <si>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</si>
  <si>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</si>
  <si>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</si>
  <si>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</si>
  <si>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</si>
  <si>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</si>
  <si>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</si>
  <si>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</si>
  <si>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</si>
  <si>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</si>
  <si>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</si>
  <si>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</si>
  <si>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</si>
  <si>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</si>
  <si>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</si>
  <si>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</si>
  <si>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</si>
  <si>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</si>
  <si>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</si>
  <si>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</si>
  <si>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</si>
  <si>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</si>
  <si>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</si>
  <si>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</si>
  <si>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</si>
  <si>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</si>
  <si>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</si>
  <si>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</si>
  <si>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</si>
  <si>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</si>
  <si>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</si>
  <si>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</si>
  <si>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</si>
  <si>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</si>
  <si>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</si>
  <si>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</si>
  <si>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</si>
  <si>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</si>
  <si>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</si>
  <si>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</si>
  <si>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</si>
  <si>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</si>
  <si>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</si>
  <si>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</si>
  <si>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</si>
  <si>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</si>
  <si>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</si>
  <si>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</si>
  <si>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</si>
  <si>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</si>
  <si>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</si>
  <si>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</si>
  <si>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</si>
  <si>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</si>
  <si>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</si>
  <si>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</si>
  <si>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</si>
  <si>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</si>
  <si>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</si>
  <si>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</si>
  <si>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</si>
  <si>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</si>
  <si>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</si>
  <si>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</si>
  <si>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</si>
  <si>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</si>
  <si>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</si>
  <si>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</si>
  <si>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</si>
  <si>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</si>
  <si>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</si>
  <si>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</si>
  <si>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</si>
  <si>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</si>
  <si>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</si>
  <si>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</si>
  <si>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</si>
  <si>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</si>
  <si>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</si>
  <si>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</si>
  <si>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</si>
  <si>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</si>
  <si>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</si>
  <si>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</si>
  <si>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</si>
  <si>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</si>
  <si>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</si>
  <si>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</si>
  <si>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</si>
  <si>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</si>
  <si>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</si>
  <si>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</si>
  <si>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</si>
  <si>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</si>
  <si>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</si>
  <si>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</si>
  <si>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</si>
  <si>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</si>
  <si>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</si>
  <si>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</si>
  <si>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</si>
  <si>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</si>
  <si>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</si>
  <si>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</si>
  <si>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</si>
  <si>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</si>
  <si>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</si>
  <si>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</si>
  <si>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</si>
  <si>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</si>
  <si>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</si>
  <si>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</si>
  <si>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</si>
  <si>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</si>
  <si>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</si>
  <si>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</si>
  <si>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</si>
  <si>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</si>
  <si>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</si>
  <si>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</si>
  <si>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</si>
  <si>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</si>
  <si>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</si>
  <si>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</si>
  <si>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</si>
  <si>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</si>
  <si>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</si>
  <si>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</si>
  <si>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</si>
  <si>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</si>
  <si>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</si>
  <si>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</si>
  <si>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</si>
  <si>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</si>
  <si>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</si>
  <si>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</si>
  <si>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</si>
  <si>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</si>
  <si>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</si>
  <si>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</si>
  <si>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</si>
  <si>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</si>
  <si>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</si>
  <si>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</si>
  <si>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</si>
  <si>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</si>
  <si>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</si>
  <si>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</si>
  <si>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</si>
  <si>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</si>
  <si>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</si>
  <si>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</si>
  <si>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</si>
  <si>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</si>
  <si>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</si>
  <si>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</si>
  <si>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</si>
  <si>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</si>
  <si>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</si>
  <si>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</si>
  <si>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</si>
  <si>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</si>
  <si>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</si>
  <si>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</si>
  <si>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</si>
  <si>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</si>
  <si>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</si>
  <si>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</si>
  <si>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</si>
  <si>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</si>
  <si>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</si>
  <si>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</si>
  <si>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</si>
  <si>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</si>
  <si>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</si>
  <si>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</si>
  <si>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</si>
  <si>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</si>
  <si>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</si>
  <si>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</si>
  <si>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</si>
  <si>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</si>
  <si>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</si>
  <si>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</si>
  <si>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</si>
  <si>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</si>
  <si>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</si>
  <si>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</si>
  <si>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</si>
  <si>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</si>
  <si>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</si>
  <si>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</si>
  <si>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</si>
  <si>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</si>
  <si>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</si>
  <si>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</si>
  <si>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</si>
  <si>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</si>
  <si>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</si>
  <si>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</si>
  <si>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</si>
  <si>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</si>
  <si>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</si>
  <si>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</si>
  <si>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</si>
  <si>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</si>
  <si>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</si>
  <si>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</si>
  <si>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</si>
  <si>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</si>
  <si>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</si>
  <si>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</si>
  <si>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</si>
  <si>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</si>
  <si>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</si>
  <si>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</si>
  <si>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</si>
  <si>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</si>
  <si>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</si>
  <si>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</si>
  <si>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</si>
  <si>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</si>
  <si>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</si>
  <si>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</si>
  <si>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</si>
  <si>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</si>
  <si>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</si>
  <si>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</si>
  <si>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</si>
  <si>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</si>
  <si>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</si>
  <si>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</si>
  <si>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</si>
  <si>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</si>
  <si>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</si>
  <si>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</si>
  <si>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</si>
  <si>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</si>
  <si>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</si>
  <si>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</si>
  <si>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</si>
  <si>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</si>
  <si>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</si>
  <si>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</si>
  <si>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</si>
  <si>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</si>
  <si>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</si>
  <si>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</si>
  <si>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</si>
  <si>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</si>
  <si>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</si>
  <si>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</si>
  <si>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</si>
  <si>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</si>
  <si>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</si>
  <si>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</si>
  <si>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</si>
  <si>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</si>
  <si>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</si>
  <si>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</si>
  <si>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</si>
  <si>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</si>
  <si>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</si>
  <si>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</si>
  <si>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</si>
  <si>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</si>
  <si>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</si>
  <si>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</si>
  <si>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</si>
  <si>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</si>
  <si>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</si>
  <si>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</si>
  <si>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</si>
  <si>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</si>
  <si>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</si>
  <si>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</si>
  <si>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</si>
  <si>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</si>
  <si>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</si>
  <si>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</si>
  <si>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</si>
  <si>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</si>
  <si>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</si>
  <si>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</si>
  <si>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</si>
  <si>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</si>
  <si>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</si>
  <si>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</si>
  <si>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</si>
  <si>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</si>
  <si>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</si>
  <si>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</si>
  <si>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</si>
  <si>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</si>
  <si>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</si>
  <si>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</si>
  <si>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</si>
  <si>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</si>
  <si>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</si>
  <si>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</si>
  <si>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</si>
  <si>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</si>
  <si>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</si>
  <si>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</si>
  <si>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</si>
  <si>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</si>
  <si>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</si>
  <si>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</si>
  <si>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</si>
  <si>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</si>
  <si>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</si>
  <si>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</si>
  <si>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</si>
  <si>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</si>
  <si>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</si>
  <si>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</si>
  <si>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</si>
  <si>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</si>
  <si>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</si>
  <si>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</si>
  <si>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</si>
  <si>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</si>
  <si>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</si>
  <si>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</si>
  <si>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</si>
  <si>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</si>
  <si>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</si>
  <si>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</si>
  <si>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</si>
  <si>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</si>
  <si>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</si>
  <si>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</si>
  <si>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</si>
  <si>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</si>
  <si>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</si>
  <si>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</si>
  <si>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</si>
  <si>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</si>
  <si>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</si>
  <si>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</si>
  <si>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</si>
  <si>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</si>
  <si>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</si>
  <si>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</si>
  <si>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</si>
  <si>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</si>
  <si>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</si>
  <si>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</si>
  <si>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</si>
  <si>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</si>
  <si>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</si>
  <si>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</si>
  <si>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</si>
  <si>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</si>
  <si>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</si>
  <si>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</si>
  <si>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</si>
  <si>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</si>
  <si>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</si>
  <si>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</si>
  <si>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</si>
  <si>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</si>
  <si>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</si>
  <si>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</si>
  <si>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</si>
  <si>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</si>
  <si>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</si>
  <si>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</si>
  <si>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</si>
  <si>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</si>
  <si>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</si>
  <si>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</si>
  <si>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</si>
  <si>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</si>
  <si>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</si>
  <si>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</si>
  <si>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</si>
  <si>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</si>
  <si>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</si>
  <si>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</si>
  <si>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</si>
  <si>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</si>
  <si>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</si>
  <si>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</si>
  <si>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</si>
  <si>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</si>
  <si>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</si>
  <si>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</si>
  <si>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</si>
  <si>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</si>
  <si>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</si>
  <si>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</si>
  <si>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</si>
  <si>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</si>
  <si>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</si>
  <si>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</si>
  <si>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</si>
  <si>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</si>
  <si>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</si>
  <si>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</si>
  <si>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</si>
  <si>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</si>
  <si>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</si>
  <si>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</si>
  <si>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</si>
  <si>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</si>
  <si>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</si>
  <si>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</si>
  <si>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</si>
  <si>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</si>
  <si>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</si>
  <si>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</si>
  <si>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</si>
  <si>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</si>
  <si>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</si>
  <si>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</si>
  <si>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</si>
  <si>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</si>
  <si>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</si>
  <si>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</si>
  <si>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</si>
  <si>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</si>
  <si>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</si>
  <si>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</si>
  <si>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</si>
  <si>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</si>
  <si>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</si>
  <si>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</si>
  <si>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</si>
  <si>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</si>
  <si>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</si>
  <si>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</si>
  <si>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</si>
  <si>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</si>
  <si>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</si>
  <si>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</si>
  <si>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</si>
  <si>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</si>
  <si>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</si>
  <si>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</si>
  <si>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</si>
  <si>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</si>
  <si>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</si>
  <si>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</si>
  <si>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</si>
  <si>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</si>
  <si>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</si>
  <si>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</si>
  <si>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</si>
  <si>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</si>
  <si>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</si>
  <si>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</si>
  <si>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</si>
  <si>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</si>
  <si>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</si>
  <si>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</si>
  <si>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</si>
  <si>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</si>
  <si>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</si>
  <si>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</si>
  <si>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</si>
  <si>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</si>
  <si>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</si>
  <si>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</si>
  <si>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</si>
  <si>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</si>
  <si>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</si>
  <si>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</si>
  <si>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</si>
  <si>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</si>
  <si>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</si>
  <si>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</si>
  <si>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</si>
  <si>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</si>
  <si>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</si>
  <si>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</si>
  <si>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</si>
  <si>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</si>
  <si>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</si>
  <si>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</si>
  <si>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</si>
  <si>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</si>
  <si>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</si>
  <si>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</si>
  <si>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</si>
  <si>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</si>
  <si>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</si>
  <si>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</si>
  <si>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</si>
  <si>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</si>
  <si>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</si>
  <si>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</si>
  <si>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</si>
  <si>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</si>
  <si>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</si>
  <si>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</si>
  <si>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</si>
  <si>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</si>
  <si>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</si>
  <si>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</si>
  <si>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</si>
  <si>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</si>
  <si>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</si>
  <si>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</si>
  <si>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</si>
  <si>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</si>
  <si>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</si>
  <si>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</si>
  <si>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</si>
  <si>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</si>
  <si>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</si>
  <si>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</si>
  <si>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</si>
  <si>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</si>
  <si>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</si>
  <si>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</si>
  <si>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</si>
  <si>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</si>
  <si>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</si>
  <si>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</si>
  <si>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</si>
  <si>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</si>
  <si>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</si>
  <si>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</si>
  <si>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</si>
  <si>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</si>
  <si>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</si>
  <si>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</si>
  <si>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</si>
  <si>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</si>
  <si>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</si>
  <si>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</si>
  <si>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</si>
  <si>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</si>
  <si>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</si>
  <si>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</si>
  <si>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</si>
  <si>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</si>
  <si>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</si>
  <si>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</si>
  <si>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</si>
  <si>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</si>
  <si>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</si>
  <si>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</si>
  <si>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</si>
  <si>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</si>
  <si>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</si>
  <si>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</si>
  <si>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</si>
  <si>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</si>
  <si>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</si>
  <si>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</si>
  <si>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</si>
  <si>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</si>
  <si>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</si>
  <si>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</si>
  <si>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</si>
  <si>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</si>
  <si>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</si>
  <si>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</si>
  <si>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</si>
  <si>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</si>
  <si>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</si>
  <si>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</si>
  <si>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</si>
  <si>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</si>
  <si>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</si>
  <si>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</si>
  <si>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</si>
  <si>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</si>
  <si>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</si>
  <si>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</si>
  <si>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</si>
  <si>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</si>
  <si>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</si>
  <si>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</si>
  <si>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</si>
  <si>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</si>
  <si>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</si>
  <si>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</si>
  <si>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</si>
  <si>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</si>
  <si>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</si>
  <si>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</si>
  <si>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</si>
  <si>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</si>
  <si>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</si>
  <si>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</si>
  <si>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</si>
  <si>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</si>
  <si>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</si>
  <si>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</si>
  <si>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</si>
  <si>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</si>
  <si>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</si>
  <si>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</si>
  <si>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</si>
  <si>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</si>
  <si>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</si>
  <si>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</si>
  <si>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</si>
  <si>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</si>
  <si>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</si>
  <si>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</si>
  <si>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</si>
  <si>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</si>
  <si>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</si>
  <si>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</si>
  <si>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</si>
  <si>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</si>
  <si>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</si>
  <si>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</si>
  <si>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</si>
  <si>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</si>
  <si>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</si>
  <si>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</si>
  <si>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</si>
  <si>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</si>
  <si>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</si>
  <si>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</si>
  <si>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</si>
  <si>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</si>
  <si>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</si>
  <si>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</si>
  <si>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</si>
  <si>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</si>
  <si>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</si>
  <si>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</si>
  <si>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</si>
  <si>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</si>
  <si>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</si>
  <si>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</si>
  <si>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</si>
  <si>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</si>
  <si>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</si>
  <si>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</si>
  <si>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</si>
  <si>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</si>
  <si>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</si>
  <si>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</si>
  <si>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</si>
  <si>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</si>
  <si>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</si>
  <si>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</si>
  <si>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</si>
  <si>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</si>
  <si>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</si>
  <si>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</si>
  <si>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</si>
  <si>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</si>
  <si>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</si>
  <si>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</si>
  <si>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</si>
  <si>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</si>
  <si>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</si>
  <si>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</si>
  <si>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</si>
  <si>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</si>
  <si>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</si>
  <si>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</si>
  <si>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</si>
  <si>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</si>
  <si>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</si>
  <si>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</si>
  <si>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</si>
  <si>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</si>
  <si>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</si>
  <si>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</si>
  <si>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</si>
  <si>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</si>
  <si>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</si>
  <si>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</si>
  <si>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</si>
  <si>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</si>
  <si>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</si>
  <si>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</si>
  <si>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</si>
  <si>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</si>
  <si>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</si>
  <si>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</si>
  <si>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</si>
  <si>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</si>
  <si>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</si>
  <si>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</si>
  <si>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</si>
  <si>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</si>
  <si>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</si>
  <si>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</si>
  <si>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</si>
  <si>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</si>
  <si>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</si>
  <si>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</si>
  <si>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</si>
  <si>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</si>
  <si>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</si>
  <si>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</si>
  <si>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</si>
  <si>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</si>
  <si>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</si>
  <si>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</si>
  <si>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</si>
  <si>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</si>
  <si>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</si>
  <si>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</si>
  <si>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</si>
  <si>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</si>
  <si>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</si>
  <si>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</si>
  <si>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</si>
  <si>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</si>
  <si>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</si>
  <si>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</si>
  <si>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</si>
  <si>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</si>
  <si>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</si>
  <si>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</si>
  <si>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</si>
  <si>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</si>
  <si>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</si>
  <si>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</si>
  <si>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</si>
  <si>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</si>
  <si>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</si>
  <si>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</si>
  <si>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</si>
  <si>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</si>
  <si>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</si>
  <si>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</si>
  <si>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</si>
  <si>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</si>
  <si>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</si>
  <si>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</si>
  <si>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</si>
  <si>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</si>
  <si>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</si>
  <si>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</si>
  <si>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</si>
  <si>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</si>
  <si>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</si>
  <si>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</si>
  <si>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</si>
  <si>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</si>
  <si>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</si>
  <si>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</si>
  <si>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</si>
  <si>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</si>
  <si>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</si>
  <si>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</si>
  <si>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</si>
  <si>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</si>
  <si>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</si>
  <si>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</si>
  <si>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</si>
  <si>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</si>
  <si>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</si>
  <si>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</si>
  <si>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</si>
  <si>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</si>
  <si>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</si>
  <si>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</si>
  <si>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</si>
  <si>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</si>
  <si>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</si>
  <si>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</si>
  <si>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</si>
  <si>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</si>
  <si>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</si>
  <si>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</si>
  <si>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</si>
  <si>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</si>
  <si>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</si>
  <si>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</si>
  <si>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</si>
  <si>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</si>
  <si>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</si>
  <si>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</si>
  <si>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</si>
  <si>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</si>
  <si>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</si>
  <si>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</si>
  <si>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</si>
  <si>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</si>
  <si>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</si>
  <si>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</si>
  <si>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</si>
  <si>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</si>
  <si>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</si>
  <si>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</si>
  <si>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</si>
  <si>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</si>
  <si>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</si>
  <si>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</si>
  <si>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</si>
  <si>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</si>
  <si>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</si>
  <si>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</si>
  <si>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</si>
  <si>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</si>
  <si>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</si>
  <si>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</si>
  <si>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</si>
  <si>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</si>
  <si>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</si>
  <si>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</si>
  <si>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</si>
  <si>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</si>
  <si>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</si>
  <si>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</si>
  <si>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</si>
  <si>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</si>
  <si>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</si>
  <si>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</si>
  <si>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</si>
  <si>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</si>
  <si>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</si>
  <si>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</si>
  <si>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</si>
  <si>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</si>
  <si>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</si>
  <si>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</si>
  <si>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</si>
  <si>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</si>
  <si>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</si>
  <si>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</si>
  <si>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</si>
  <si>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</si>
  <si>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</si>
  <si>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</si>
  <si>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</si>
  <si>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</si>
  <si>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</si>
  <si>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</si>
  <si>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</si>
  <si>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</si>
  <si>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</si>
  <si>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</si>
  <si>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</si>
  <si>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</si>
  <si>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</si>
  <si>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</si>
  <si>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</si>
  <si>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</si>
  <si>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</si>
  <si>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</si>
  <si>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</si>
  <si>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</si>
  <si>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</si>
  <si>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</si>
  <si>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</si>
  <si>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</si>
  <si>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</si>
  <si>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</si>
  <si>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</si>
  <si>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</si>
  <si>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</si>
  <si>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</si>
  <si>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</si>
  <si>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</si>
  <si>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</si>
  <si>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</si>
  <si>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</si>
  <si>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</si>
  <si>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</si>
  <si>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</si>
  <si>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</si>
  <si>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</si>
  <si>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</si>
  <si>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</si>
  <si>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</si>
  <si>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</si>
  <si>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</si>
  <si>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</si>
  <si>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</si>
  <si>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</si>
  <si>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</si>
  <si>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</si>
  <si>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</si>
  <si>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</si>
  <si>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</si>
  <si>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</si>
  <si>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</si>
  <si>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</si>
  <si>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</si>
  <si>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</si>
  <si>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</si>
  <si>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</si>
  <si>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</si>
  <si>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</si>
  <si>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</si>
  <si>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</si>
  <si>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</si>
  <si>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</si>
  <si>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</si>
  <si>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</si>
  <si>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</si>
  <si>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</si>
  <si>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</si>
  <si>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</si>
  <si>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</si>
  <si>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</si>
  <si>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</si>
  <si>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</si>
  <si>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</si>
  <si>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</si>
  <si>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</si>
  <si>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</si>
  <si>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</si>
  <si>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</si>
  <si>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</si>
  <si>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</si>
  <si>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</si>
  <si>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</si>
  <si>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</si>
  <si>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</si>
  <si>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</si>
  <si>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</si>
  <si>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</si>
  <si>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</si>
  <si>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</si>
  <si>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</si>
  <si>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</si>
  <si>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</si>
  <si>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</si>
  <si>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</si>
  <si>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</si>
  <si>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</si>
  <si>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</si>
  <si>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</si>
  <si>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</si>
  <si>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</si>
  <si>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</si>
  <si>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</si>
  <si>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</si>
  <si>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</si>
  <si>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</si>
  <si>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</si>
  <si>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</si>
  <si>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</si>
  <si>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</si>
  <si>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</si>
  <si>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</si>
  <si>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</si>
  <si>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</si>
  <si>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</si>
  <si>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</si>
  <si>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</si>
  <si>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</si>
  <si>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</si>
  <si>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</si>
  <si>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</si>
  <si>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</si>
  <si>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</si>
  <si>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</si>
  <si>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</si>
  <si>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</si>
  <si>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</si>
  <si>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</si>
  <si>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</si>
  <si>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</si>
  <si>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</si>
  <si>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</si>
  <si>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</si>
  <si>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</si>
  <si>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</si>
  <si>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</si>
  <si>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</si>
  <si>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</si>
  <si>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</si>
  <si>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</si>
  <si>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</si>
  <si>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</si>
  <si>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</si>
  <si>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</si>
  <si>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</si>
  <si>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</si>
  <si>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</si>
  <si>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</si>
  <si>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</si>
  <si>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</si>
  <si>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</si>
  <si>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</si>
  <si>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</si>
  <si>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</si>
  <si>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</si>
  <si>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</si>
  <si>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</si>
  <si>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</si>
  <si>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</si>
  <si>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</si>
  <si>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</si>
  <si>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</si>
  <si>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</si>
  <si>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</si>
  <si>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</si>
  <si>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</si>
  <si>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</si>
  <si>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</si>
  <si>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</si>
  <si>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</si>
  <si>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</si>
  <si>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</si>
  <si>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</si>
  <si>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</si>
  <si>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</si>
  <si>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</si>
  <si>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</si>
  <si>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</si>
  <si>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</si>
  <si>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</si>
  <si>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</si>
  <si>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</si>
  <si>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</si>
  <si>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</si>
  <si>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</si>
  <si>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</si>
  <si>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</si>
  <si>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</si>
  <si>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</si>
  <si>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</si>
  <si>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</si>
  <si>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</si>
  <si>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</si>
  <si>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</si>
  <si>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</si>
  <si>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</si>
  <si>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</si>
  <si>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</si>
  <si>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</si>
  <si>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</si>
  <si>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</si>
  <si>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</si>
  <si>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</si>
  <si>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</si>
  <si>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</si>
  <si>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</si>
  <si>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</si>
  <si>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</si>
  <si>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</si>
  <si>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</si>
  <si>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</si>
  <si>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</si>
  <si>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</si>
  <si>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</si>
  <si>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</si>
  <si>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</si>
  <si>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</si>
  <si>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</si>
  <si>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</si>
  <si>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</si>
  <si>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</si>
  <si>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</si>
  <si>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</si>
  <si>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</si>
  <si>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</si>
  <si>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</si>
  <si>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</si>
  <si>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</si>
  <si>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</si>
  <si>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</si>
  <si>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</si>
  <si>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</si>
  <si>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</si>
  <si>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</si>
  <si>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</si>
  <si>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</si>
  <si>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</si>
  <si>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</si>
  <si>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</si>
  <si>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</si>
  <si>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</si>
  <si>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</si>
  <si>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</si>
  <si>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</si>
  <si>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</si>
  <si>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</si>
  <si>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</si>
  <si>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</si>
  <si>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</si>
  <si>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</si>
  <si>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</si>
  <si>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</si>
  <si>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</si>
  <si>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</si>
  <si>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</si>
  <si>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</si>
  <si>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</si>
  <si>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</si>
  <si>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</si>
  <si>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</si>
  <si>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</si>
  <si>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</si>
  <si>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</si>
  <si>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</si>
  <si>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</si>
  <si>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</si>
  <si>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</si>
  <si>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</si>
  <si>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</si>
  <si>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</si>
  <si>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</si>
  <si>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</si>
  <si>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</si>
  <si>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</si>
  <si>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</si>
  <si>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</si>
  <si>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</si>
  <si>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</si>
  <si>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</si>
  <si>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</si>
  <si>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</si>
  <si>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</si>
  <si>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</si>
  <si>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</si>
  <si>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</si>
  <si>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</si>
  <si>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</si>
  <si>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</si>
  <si>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</si>
  <si>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</si>
  <si>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</si>
  <si>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</si>
  <si>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</si>
  <si>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</si>
  <si>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</si>
  <si>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</si>
  <si>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</si>
  <si>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</si>
  <si>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</si>
  <si>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</si>
  <si>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</si>
  <si>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</si>
  <si>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</si>
  <si>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</si>
  <si>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</si>
  <si>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</si>
  <si>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</si>
  <si>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</si>
  <si>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</si>
  <si>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</si>
  <si>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</si>
  <si>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</si>
  <si>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</si>
  <si>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</si>
  <si>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</si>
  <si>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</si>
  <si>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</si>
  <si>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</si>
  <si>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</si>
  <si>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</si>
  <si>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</si>
  <si>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</si>
  <si>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</si>
  <si>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</si>
  <si>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</si>
  <si>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</si>
  <si>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</si>
  <si>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</si>
  <si>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</si>
  <si>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</si>
  <si>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</si>
  <si>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</si>
  <si>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</si>
  <si>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</si>
  <si>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</si>
  <si>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</si>
  <si>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</si>
  <si>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</si>
  <si>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</si>
  <si>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</si>
  <si>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</si>
  <si>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</si>
  <si>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</si>
  <si>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</si>
  <si>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</si>
  <si>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</si>
  <si>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</si>
  <si>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</si>
  <si>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</si>
  <si>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</si>
  <si>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</si>
  <si>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</si>
  <si>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</si>
  <si>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</si>
  <si>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</si>
  <si>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</si>
  <si>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</si>
  <si>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</si>
  <si>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</si>
  <si>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</si>
  <si>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</si>
  <si>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</si>
  <si>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</si>
  <si>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</si>
  <si>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</si>
  <si>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</si>
  <si>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</si>
  <si>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</si>
  <si>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</si>
  <si>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</si>
  <si>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</si>
  <si>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</si>
  <si>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</si>
  <si>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</si>
  <si>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</si>
  <si>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</si>
  <si>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</si>
  <si>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</si>
  <si>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</si>
  <si>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</si>
  <si>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</si>
  <si>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</si>
  <si>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</si>
  <si>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</si>
  <si>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</si>
  <si>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</si>
  <si>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</si>
  <si>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</si>
  <si>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</si>
  <si>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</si>
  <si>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</si>
  <si>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</si>
  <si>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</si>
  <si>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</si>
  <si>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</si>
  <si>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</si>
  <si>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</si>
  <si>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</si>
  <si>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</si>
  <si>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</si>
  <si>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</si>
  <si>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</si>
  <si>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</si>
  <si>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</si>
  <si>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</si>
  <si>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</si>
  <si>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</si>
  <si>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</si>
  <si>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</si>
  <si>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</si>
  <si>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</si>
  <si>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</si>
  <si>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</si>
  <si>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</si>
  <si>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</si>
  <si>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</si>
  <si>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</si>
  <si>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</si>
  <si>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</si>
  <si>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</si>
  <si>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</si>
  <si>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</si>
  <si>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</si>
  <si>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</si>
  <si>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</si>
  <si>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</si>
  <si>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</si>
  <si>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</si>
  <si>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</si>
  <si>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</si>
  <si>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</si>
  <si>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</si>
  <si>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</si>
  <si>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</si>
  <si>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</si>
  <si>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</si>
  <si>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</si>
  <si>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</si>
  <si>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</si>
  <si>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</si>
  <si>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</si>
  <si>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</si>
  <si>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</si>
  <si>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</si>
  <si>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</si>
  <si>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</si>
  <si>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</si>
  <si>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</si>
  <si>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</si>
  <si>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</si>
  <si>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</si>
  <si>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</si>
  <si>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</si>
  <si>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</si>
  <si>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</si>
  <si>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</si>
  <si>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</si>
  <si>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</si>
  <si>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</si>
  <si>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</si>
  <si>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</si>
  <si>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</si>
  <si>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</si>
  <si>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</si>
  <si>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</si>
  <si>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</si>
  <si>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</si>
  <si>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</si>
  <si>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</si>
  <si>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</si>
  <si>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</si>
  <si>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</si>
  <si>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</si>
  <si>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</si>
  <si>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</si>
  <si>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</si>
  <si>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</si>
  <si>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</si>
  <si>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</si>
  <si>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</si>
  <si>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</si>
  <si>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</si>
  <si>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</si>
  <si>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</si>
  <si>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</si>
  <si>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</si>
  <si>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</si>
  <si>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</si>
  <si>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</si>
  <si>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</si>
  <si>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</si>
  <si>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</si>
  <si>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</si>
  <si>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</si>
  <si>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</si>
  <si>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</si>
  <si>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</si>
  <si>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</si>
  <si>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</si>
  <si>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</si>
  <si>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</si>
  <si>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</si>
  <si>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</si>
  <si>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</si>
  <si>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</si>
  <si>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</si>
  <si>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</si>
  <si>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</si>
  <si>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</si>
  <si>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</si>
  <si>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</si>
  <si>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</si>
  <si>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</si>
  <si>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</si>
  <si>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</si>
  <si>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</si>
  <si>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</si>
  <si>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</si>
  <si>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</si>
  <si>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</si>
  <si>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</si>
  <si>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</si>
  <si>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</si>
  <si>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</si>
  <si>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</si>
  <si>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</si>
  <si>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</si>
  <si>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</si>
  <si>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</si>
  <si>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</si>
  <si>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</si>
  <si>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</si>
  <si>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</si>
  <si>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</si>
  <si>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</si>
  <si>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</si>
  <si>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</si>
  <si>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</si>
  <si>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</si>
  <si>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</si>
  <si>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</si>
  <si>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</si>
  <si>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</si>
  <si>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</si>
  <si>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</si>
  <si>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</si>
  <si>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</si>
  <si>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</si>
  <si>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</si>
  <si>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</si>
  <si>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</si>
  <si>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</si>
  <si>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</si>
  <si>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</si>
  <si>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</si>
  <si>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</si>
  <si>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</si>
  <si>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</si>
  <si>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</si>
  <si>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</si>
  <si>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</si>
  <si>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</si>
  <si>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</si>
  <si>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</si>
  <si>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</si>
  <si>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</si>
  <si>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</si>
  <si>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</si>
  <si>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</si>
  <si>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</si>
  <si>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</si>
  <si>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</si>
  <si>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</si>
  <si>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</si>
  <si>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</si>
  <si>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</si>
  <si>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</si>
  <si>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</si>
  <si>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</si>
  <si>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</si>
  <si>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</si>
  <si>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</si>
  <si>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</si>
  <si>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</si>
  <si>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</si>
  <si>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</si>
  <si>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</si>
  <si>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</si>
  <si>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</si>
  <si>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</si>
  <si>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</si>
  <si>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</si>
  <si>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</si>
  <si>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</si>
  <si>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</si>
  <si>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</si>
  <si>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</si>
  <si>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</si>
  <si>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</si>
  <si>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</si>
  <si>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</si>
  <si>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</si>
  <si>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</si>
  <si>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</si>
  <si>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</si>
  <si>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</si>
  <si>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</si>
  <si>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</si>
  <si>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</si>
  <si>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</si>
  <si>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</si>
  <si>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</si>
  <si>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</si>
  <si>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</si>
  <si>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</si>
  <si>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</si>
  <si>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</si>
  <si>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</si>
  <si>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</si>
  <si>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</si>
  <si>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</si>
  <si>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</si>
  <si>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</si>
  <si>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</si>
  <si>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</si>
  <si>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</si>
  <si>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</si>
  <si>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</si>
  <si>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</si>
  <si>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</si>
  <si>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</si>
  <si>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</si>
  <si>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</si>
  <si>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</si>
  <si>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</si>
  <si>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</si>
  <si>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</si>
  <si>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</si>
  <si>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</si>
  <si>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</si>
  <si>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</si>
  <si>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</si>
  <si>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</si>
  <si>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</si>
  <si>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</si>
  <si>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</si>
  <si>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</si>
  <si>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</si>
  <si>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</si>
  <si>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</si>
  <si>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</si>
  <si>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</si>
  <si>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</si>
  <si>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</si>
  <si>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</si>
  <si>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</si>
  <si>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</si>
  <si>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</si>
  <si>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</si>
  <si>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</si>
  <si>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</si>
  <si>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</si>
  <si>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</si>
  <si>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</si>
  <si>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</si>
  <si>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</si>
  <si>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</si>
  <si>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</si>
  <si>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</si>
  <si>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</si>
  <si>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</si>
  <si>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</si>
  <si>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</si>
  <si>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</si>
  <si>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</si>
  <si>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</si>
  <si>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</si>
  <si>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</si>
  <si>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</si>
  <si>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</si>
  <si>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</si>
  <si>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</si>
  <si>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</si>
  <si>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</si>
  <si>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</si>
  <si>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</si>
  <si>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</si>
  <si>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</si>
  <si>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</si>
  <si>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</si>
  <si>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</si>
  <si>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</si>
  <si>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</si>
  <si>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</si>
  <si>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</si>
  <si>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</si>
  <si>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</si>
  <si>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</si>
  <si>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</si>
  <si>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</si>
  <si>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</si>
  <si>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</si>
  <si>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</si>
  <si>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</si>
  <si>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</si>
  <si>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</si>
  <si>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</si>
  <si>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</si>
  <si>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</si>
  <si>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</si>
  <si>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</si>
  <si>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</si>
  <si>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</si>
  <si>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</si>
  <si>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</si>
  <si>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</si>
  <si>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</si>
  <si>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</si>
  <si>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</si>
  <si>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</si>
  <si>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</si>
  <si>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</si>
  <si>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</si>
  <si>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</si>
  <si>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</si>
  <si>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</si>
  <si>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</si>
  <si>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</si>
  <si>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</si>
  <si>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</si>
  <si>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</si>
  <si>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</si>
  <si>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</si>
  <si>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</si>
  <si>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</si>
  <si>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</si>
  <si>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</si>
  <si>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</si>
  <si>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</si>
  <si>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</si>
  <si>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</si>
  <si>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</si>
  <si>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</si>
  <si>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</si>
  <si>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</si>
  <si>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</si>
  <si>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</si>
  <si>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</si>
  <si>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</si>
  <si>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</si>
  <si>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</si>
  <si>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</si>
  <si>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</si>
  <si>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</si>
  <si>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</si>
  <si>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</si>
  <si>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</si>
  <si>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</si>
  <si>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</si>
  <si>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</si>
  <si>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</si>
  <si>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</si>
  <si>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</si>
  <si>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</si>
  <si>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</si>
  <si>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</si>
  <si>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</si>
  <si>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</si>
  <si>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</si>
  <si>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</si>
  <si>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</si>
  <si>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</si>
  <si>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</si>
  <si>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</si>
  <si>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</si>
  <si>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</si>
  <si>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</si>
  <si>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</si>
  <si>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</si>
  <si>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</si>
  <si>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</si>
  <si>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</si>
  <si>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</si>
  <si>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</si>
  <si>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</si>
  <si>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</si>
  <si>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</si>
  <si>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</si>
  <si>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</si>
  <si>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</si>
  <si>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</si>
  <si>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</si>
  <si>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</si>
  <si>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</si>
  <si>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</si>
  <si>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</si>
  <si>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</si>
  <si>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</si>
  <si>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</si>
  <si>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</si>
  <si>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</si>
  <si>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</si>
  <si>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</si>
  <si>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</si>
  <si>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</si>
  <si>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</si>
  <si>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</si>
  <si>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</si>
  <si>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</si>
  <si>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</si>
  <si>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</si>
  <si>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</si>
  <si>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</si>
  <si>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</si>
  <si>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</si>
  <si>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</si>
  <si>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</si>
  <si>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</si>
  <si>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</si>
  <si>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</si>
  <si>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</si>
  <si>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</si>
  <si>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</si>
  <si>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</si>
  <si>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</si>
  <si>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</si>
  <si>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</si>
  <si>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</si>
  <si>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</si>
  <si>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</si>
  <si>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</si>
  <si>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</si>
  <si>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</si>
  <si>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</si>
  <si>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</si>
  <si>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</si>
  <si>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</si>
  <si>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</si>
  <si>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</si>
  <si>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</si>
  <si>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</si>
  <si>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</si>
  <si>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</si>
  <si>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</si>
  <si>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</si>
  <si>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</si>
  <si>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</si>
  <si>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</si>
  <si>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</si>
  <si>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</si>
  <si>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</si>
  <si>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</si>
  <si>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</si>
  <si>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</si>
  <si>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</si>
  <si>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</si>
  <si>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</si>
  <si>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</si>
  <si>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</si>
  <si>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</si>
  <si>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</si>
  <si>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</si>
  <si>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</si>
  <si>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</si>
  <si>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</si>
  <si>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</si>
  <si>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</si>
  <si>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</si>
  <si>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</si>
  <si>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</si>
  <si>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</si>
  <si>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</si>
  <si>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</si>
  <si>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</si>
  <si>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</si>
  <si>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</si>
  <si>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</si>
  <si>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</si>
  <si>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</si>
  <si>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</si>
  <si>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</si>
  <si>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</si>
  <si>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</si>
  <si>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</si>
  <si>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</si>
  <si>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</si>
  <si>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</si>
  <si>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</si>
  <si>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</si>
  <si>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</si>
  <si>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</si>
  <si>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</si>
  <si>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</si>
  <si>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</si>
  <si>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</si>
  <si>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</si>
  <si>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</si>
  <si>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</si>
  <si>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</si>
  <si>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</si>
  <si>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</si>
  <si>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</si>
  <si>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</si>
  <si>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</si>
  <si>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</si>
  <si>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</si>
  <si>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</si>
  <si>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</si>
  <si>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</si>
  <si>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</si>
  <si>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</si>
  <si>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</si>
  <si>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</si>
  <si>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</si>
  <si>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</si>
  <si>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</si>
  <si>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</si>
  <si>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</si>
  <si>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</si>
  <si>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</si>
  <si>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</si>
  <si>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</si>
  <si>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</si>
  <si>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</si>
  <si>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</si>
  <si>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</si>
  <si>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</si>
  <si>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</si>
  <si>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</si>
  <si>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</si>
  <si>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</si>
  <si>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</si>
  <si>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</si>
  <si>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</si>
  <si>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</si>
  <si>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</si>
  <si>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</si>
  <si>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</si>
  <si>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</si>
  <si>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</si>
  <si>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</si>
  <si>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</si>
  <si>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</si>
  <si>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</si>
  <si>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</si>
  <si>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</si>
  <si>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</si>
  <si>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</si>
  <si>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</si>
  <si>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</si>
  <si>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</si>
  <si>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</si>
  <si>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</si>
  <si>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</si>
  <si>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</si>
  <si>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</si>
  <si>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</si>
  <si>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</si>
  <si>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</si>
  <si>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</si>
  <si>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</si>
  <si>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</si>
  <si>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</si>
  <si>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</si>
  <si>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</si>
  <si>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</si>
  <si>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</si>
  <si>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</si>
  <si>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</si>
  <si>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</si>
  <si>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</si>
  <si>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</si>
  <si>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</si>
  <si>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</si>
  <si>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</si>
  <si>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</si>
  <si>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</si>
  <si>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</si>
  <si>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</si>
  <si>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</si>
  <si>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</si>
  <si>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</si>
  <si>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</si>
  <si>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</si>
  <si>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</si>
  <si>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</si>
  <si>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</si>
  <si>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</si>
  <si>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</si>
  <si>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</si>
  <si>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</si>
  <si>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</si>
  <si>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</si>
  <si>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</si>
  <si>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</si>
  <si>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</si>
  <si>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</si>
  <si>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</si>
  <si>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</si>
  <si>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</si>
  <si>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</si>
  <si>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</si>
  <si>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</si>
  <si>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</si>
  <si>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</si>
  <si>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</si>
  <si>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</si>
  <si>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</si>
  <si>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</si>
  <si>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</si>
  <si>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</si>
  <si>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</si>
  <si>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</si>
  <si>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</si>
  <si>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</si>
  <si>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</si>
  <si>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</si>
  <si>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</si>
  <si>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</si>
  <si>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</si>
  <si>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</si>
  <si>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</si>
  <si>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</si>
  <si>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</si>
  <si>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</si>
  <si>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</si>
  <si>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</si>
  <si>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</si>
  <si>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</si>
  <si>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</si>
  <si>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</si>
  <si>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</si>
  <si>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</si>
  <si>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</si>
  <si>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</si>
  <si>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</si>
  <si>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</si>
  <si>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</si>
  <si>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</si>
  <si>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</si>
  <si>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</si>
  <si>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</si>
  <si>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</si>
  <si>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</si>
  <si>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</si>
  <si>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</si>
  <si>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</si>
  <si>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</si>
  <si>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</si>
  <si>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</si>
  <si>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</si>
  <si>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</si>
  <si>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</si>
  <si>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</si>
  <si>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</si>
  <si>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</si>
  <si>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</si>
  <si>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</si>
  <si>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</si>
  <si>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</si>
  <si>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</si>
  <si>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</si>
  <si>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</si>
  <si>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</si>
  <si>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</si>
  <si>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</si>
  <si>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</si>
  <si>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</si>
  <si>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</si>
  <si>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</si>
  <si>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</si>
  <si>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</si>
  <si>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</si>
  <si>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</si>
  <si>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</si>
  <si>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</si>
  <si>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</si>
  <si>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</si>
  <si>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</si>
  <si>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</si>
  <si>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</si>
  <si>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</si>
  <si>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</si>
  <si>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</si>
  <si>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</si>
  <si>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</si>
  <si>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</si>
  <si>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</si>
  <si>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</si>
  <si>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</si>
  <si>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</si>
  <si>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</si>
  <si>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</si>
  <si>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</si>
  <si>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</si>
  <si>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</si>
  <si>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</si>
  <si>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</si>
  <si>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</si>
  <si>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</si>
  <si>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</si>
  <si>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</si>
  <si>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</si>
  <si>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</si>
  <si>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</si>
  <si>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</si>
  <si>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</si>
  <si>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</si>
  <si>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</si>
  <si>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</si>
  <si>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</si>
  <si>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</si>
  <si>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</si>
  <si>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</si>
  <si>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</si>
  <si>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</si>
  <si>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</si>
  <si>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</si>
  <si>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</si>
  <si>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</si>
  <si>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</si>
  <si>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</si>
  <si>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</si>
  <si>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</si>
  <si>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</si>
  <si>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</si>
  <si>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</si>
  <si>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</si>
  <si>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</si>
  <si>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</si>
  <si>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</si>
  <si>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</si>
  <si>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</si>
  <si>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</si>
  <si>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</si>
  <si>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</si>
  <si>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</si>
  <si>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</si>
  <si>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</si>
  <si>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</si>
  <si>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</si>
  <si>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</si>
  <si>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</si>
  <si>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</si>
  <si>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</si>
  <si>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</si>
  <si>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</si>
  <si>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</si>
  <si>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</si>
  <si>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</si>
  <si>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</si>
  <si>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</si>
  <si>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</si>
  <si>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</si>
  <si>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</si>
  <si>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</si>
  <si>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</si>
  <si>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</si>
  <si>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</si>
  <si>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</si>
  <si>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</si>
  <si>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</si>
  <si>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</si>
  <si>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</si>
  <si>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</si>
  <si>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</si>
  <si>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</si>
  <si>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</si>
  <si>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</si>
  <si>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</si>
  <si>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</si>
  <si>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</si>
  <si>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</si>
  <si>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</si>
  <si>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</si>
  <si>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</si>
  <si>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</si>
  <si>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</si>
  <si>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</si>
  <si>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</si>
  <si>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</si>
  <si>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</si>
  <si>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</si>
  <si>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</si>
  <si>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</si>
  <si>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</si>
  <si>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</si>
  <si>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</si>
  <si>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</si>
  <si>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</si>
  <si>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</si>
  <si>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</si>
  <si>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</si>
  <si>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</si>
  <si>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</si>
  <si>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</si>
  <si>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</si>
  <si>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</si>
  <si>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</si>
  <si>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</si>
  <si>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</si>
  <si>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</si>
  <si>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</si>
  <si>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</si>
  <si>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</si>
  <si>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</si>
  <si>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</si>
  <si>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</si>
  <si>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</si>
  <si>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</si>
  <si>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</si>
  <si>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</si>
  <si>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</si>
  <si>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</si>
  <si>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</si>
  <si>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</si>
  <si>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</si>
  <si>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</si>
  <si>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</si>
  <si>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</si>
  <si>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</si>
  <si>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</si>
  <si>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</si>
  <si>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</si>
  <si>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</si>
  <si>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</si>
  <si>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</si>
  <si>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</si>
  <si>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</si>
  <si>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</si>
  <si>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</si>
  <si>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</si>
  <si>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</si>
  <si>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</si>
  <si>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</si>
  <si>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</si>
  <si>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</si>
  <si>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</si>
  <si>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</si>
  <si>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</si>
  <si>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</si>
  <si>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</si>
  <si>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</si>
  <si>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</si>
  <si>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</si>
  <si>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</si>
  <si>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</si>
  <si>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</si>
  <si>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</si>
  <si>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</si>
  <si>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</si>
  <si>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</si>
  <si>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</si>
  <si>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</si>
  <si>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</si>
  <si>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</si>
  <si>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</si>
  <si>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</si>
  <si>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</si>
  <si>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</si>
  <si>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</si>
  <si>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</si>
  <si>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</si>
  <si>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</si>
  <si>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</si>
  <si>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</si>
  <si>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</si>
  <si>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</si>
  <si>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</si>
  <si>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</si>
  <si>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</si>
  <si>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</si>
  <si>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</si>
  <si>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</si>
  <si>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</si>
  <si>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</si>
  <si>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</si>
  <si>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</si>
  <si>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</si>
  <si>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</si>
  <si>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</si>
  <si>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</si>
  <si>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</si>
  <si>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</si>
  <si>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</si>
  <si>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</si>
  <si>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</si>
  <si>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</si>
  <si>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</si>
  <si>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</si>
  <si>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</si>
  <si>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</si>
  <si>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</si>
  <si>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</si>
  <si>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</si>
  <si>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</si>
  <si>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</si>
  <si>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</si>
  <si>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</si>
  <si>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</si>
  <si>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</si>
  <si>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</si>
  <si>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</si>
  <si>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</si>
  <si>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</si>
  <si>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</si>
  <si>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</si>
  <si>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</si>
  <si>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</si>
  <si>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</si>
  <si>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</si>
  <si>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</si>
  <si>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</si>
  <si>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</si>
  <si>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</si>
  <si>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</si>
  <si>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</si>
  <si>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</si>
  <si>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</si>
  <si>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</si>
  <si>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</si>
  <si>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</si>
  <si>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</si>
  <si>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</si>
  <si>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</si>
  <si>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</si>
  <si>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</si>
  <si>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</si>
  <si>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</si>
  <si>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</si>
  <si>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</si>
  <si>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</si>
  <si>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</si>
  <si>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</si>
  <si>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</si>
  <si>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</si>
  <si>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</si>
  <si>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</si>
  <si>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</si>
  <si>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</si>
  <si>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</si>
  <si>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</si>
  <si>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</si>
  <si>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</si>
  <si>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</si>
  <si>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</si>
  <si>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</si>
  <si>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</si>
  <si>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</si>
  <si>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</si>
  <si>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</si>
  <si>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</si>
  <si>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</si>
  <si>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</si>
  <si>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</si>
  <si>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</si>
  <si>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</si>
  <si>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</si>
  <si>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</si>
  <si>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</si>
  <si>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</si>
  <si>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</si>
  <si>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</si>
  <si>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</si>
  <si>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</si>
  <si>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</si>
  <si>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</si>
  <si>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</si>
  <si>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</si>
  <si>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</si>
  <si>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</si>
  <si>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</si>
  <si>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</si>
  <si>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</si>
  <si>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</si>
  <si>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</si>
  <si>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</si>
  <si>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</si>
  <si>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</si>
  <si>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</si>
  <si>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</si>
  <si>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</si>
  <si>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</si>
  <si>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</si>
  <si>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</si>
  <si>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</si>
  <si>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</si>
  <si>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</si>
  <si>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</si>
  <si>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</si>
  <si>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</si>
  <si>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</si>
  <si>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</si>
  <si>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</si>
  <si>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</si>
  <si>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</si>
  <si>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</si>
  <si>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</si>
  <si>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</si>
  <si>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</si>
  <si>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</si>
  <si>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</si>
  <si>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</si>
  <si>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</si>
  <si>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</si>
  <si>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</si>
  <si>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</si>
  <si>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</si>
  <si>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</si>
  <si>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</si>
  <si>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</si>
  <si>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</si>
  <si>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</si>
  <si>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</si>
  <si>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</si>
  <si>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</si>
  <si>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</si>
  <si>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</si>
  <si>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</si>
  <si>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</si>
  <si>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</si>
  <si>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</si>
  <si>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</si>
  <si>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</si>
  <si>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</si>
  <si>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</si>
  <si>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</si>
  <si>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</si>
  <si>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</si>
  <si>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</si>
  <si>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</si>
  <si>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</si>
  <si>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</si>
  <si>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</si>
  <si>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</si>
  <si>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</si>
  <si>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</si>
  <si>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</si>
  <si>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</si>
  <si>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</si>
  <si>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</si>
  <si>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</si>
  <si>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</si>
  <si>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</si>
  <si>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</si>
  <si>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</si>
  <si>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</si>
  <si>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</si>
  <si>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</si>
  <si>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</si>
  <si>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</si>
  <si>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</si>
  <si>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</si>
  <si>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</si>
  <si>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</si>
  <si>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</si>
  <si>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</si>
  <si>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</si>
  <si>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</si>
  <si>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</si>
  <si>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</si>
  <si>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</si>
  <si>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</si>
  <si>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</si>
  <si>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</si>
  <si>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</si>
  <si>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</si>
  <si>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</si>
  <si>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</si>
  <si>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</si>
  <si>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</si>
  <si>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</si>
  <si>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</si>
  <si>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</si>
  <si>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</si>
  <si>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</si>
  <si>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</si>
  <si>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</si>
  <si>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</si>
  <si>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</si>
  <si>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</si>
  <si>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</si>
  <si>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</si>
  <si>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</si>
  <si>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</si>
  <si>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</si>
  <si>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</si>
  <si>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</si>
  <si>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</si>
  <si>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</si>
  <si>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</si>
  <si>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</si>
  <si>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</si>
  <si>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</si>
  <si>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</si>
  <si>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</si>
  <si>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</si>
  <si>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</si>
  <si>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</si>
  <si>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</si>
  <si>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</si>
  <si>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</si>
  <si>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</si>
  <si>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</si>
  <si>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</si>
  <si>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</si>
  <si>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</si>
  <si>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</si>
  <si>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</si>
  <si>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</si>
  <si>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</si>
  <si>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</si>
  <si>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</si>
  <si>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</si>
  <si>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</si>
  <si>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</si>
  <si>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</si>
  <si>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</si>
  <si>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</si>
  <si>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</si>
  <si>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</si>
  <si>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</si>
  <si>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</si>
  <si>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</si>
  <si>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</si>
  <si>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</si>
  <si>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</si>
  <si>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</si>
  <si>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</si>
  <si>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</si>
  <si>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</si>
  <si>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</si>
  <si>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</si>
  <si>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</si>
  <si>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</si>
  <si>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</si>
  <si>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</si>
  <si>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</si>
  <si>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</si>
  <si>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</si>
  <si>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</si>
  <si>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</si>
  <si>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</si>
  <si>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</si>
  <si>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</si>
  <si>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</si>
  <si>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</si>
  <si>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</si>
  <si>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</si>
  <si>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</si>
  <si>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</si>
  <si>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</si>
  <si>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</si>
  <si>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</si>
  <si>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</si>
  <si>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</si>
  <si>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</si>
  <si>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</si>
  <si>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</si>
  <si>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</si>
  <si>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</si>
  <si>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</si>
  <si>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</si>
  <si>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</si>
  <si>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</si>
  <si>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</si>
  <si>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</si>
  <si>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</si>
  <si>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</si>
  <si>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</si>
  <si>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</si>
  <si>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</si>
  <si>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</si>
  <si>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</si>
  <si>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</si>
  <si>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</si>
  <si>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</si>
  <si>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</si>
  <si>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</si>
  <si>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</si>
  <si>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</si>
  <si>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</si>
  <si>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</si>
  <si>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</si>
  <si>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</si>
  <si>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</si>
  <si>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</si>
  <si>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</si>
  <si>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</si>
  <si>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</si>
  <si>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</si>
  <si>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</si>
  <si>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</si>
  <si>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</si>
  <si>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</si>
  <si>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</si>
  <si>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</si>
  <si>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</si>
  <si>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</si>
  <si>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</si>
  <si>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</si>
  <si>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</si>
  <si>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</si>
  <si>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</si>
  <si>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</si>
  <si>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</si>
  <si>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</si>
  <si>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</si>
  <si>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</si>
  <si>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</si>
  <si>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</si>
  <si>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</si>
  <si>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</si>
  <si>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</si>
  <si>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</si>
  <si>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</si>
  <si>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</si>
  <si>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</si>
  <si>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</si>
  <si>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</si>
  <si>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</si>
  <si>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</si>
  <si>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</si>
  <si>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</si>
  <si>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</si>
  <si>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</si>
  <si>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</si>
  <si>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</si>
  <si>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</si>
  <si>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</si>
  <si>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</si>
  <si>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</si>
  <si>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</si>
  <si>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</si>
  <si>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</si>
  <si>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</si>
  <si>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</si>
  <si>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</si>
  <si>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</si>
  <si>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</si>
  <si>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</si>
  <si>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</si>
  <si>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</si>
  <si>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</si>
  <si>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</si>
  <si>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</si>
  <si>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</si>
  <si>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</si>
  <si>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</si>
  <si>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</si>
  <si>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</si>
  <si>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</si>
  <si>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</si>
  <si>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</si>
  <si>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</si>
  <si>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</si>
  <si>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</si>
  <si>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</si>
  <si>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</si>
  <si>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</si>
  <si>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</si>
  <si>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</si>
  <si>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</si>
  <si>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</si>
  <si>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</si>
  <si>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</si>
  <si>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</si>
  <si>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</si>
  <si>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</si>
  <si>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</si>
  <si>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</si>
  <si>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</si>
  <si>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</si>
  <si>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</si>
  <si>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</si>
  <si>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</si>
  <si>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</si>
  <si>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</si>
  <si>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</si>
  <si>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</si>
  <si>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</si>
  <si>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</si>
  <si>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</si>
  <si>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</si>
  <si>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</si>
  <si>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</si>
  <si>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</si>
  <si>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</si>
  <si>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</si>
  <si>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</si>
  <si>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</si>
  <si>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</si>
  <si>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</si>
  <si>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</si>
  <si>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</si>
  <si>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</si>
  <si>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</si>
  <si>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</si>
  <si>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</si>
  <si>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</si>
  <si>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</si>
  <si>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</si>
  <si>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</si>
  <si>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</si>
  <si>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</si>
  <si>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</si>
  <si>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</si>
  <si>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</si>
  <si>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</si>
  <si>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</si>
  <si>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</si>
  <si>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</si>
  <si>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</si>
  <si>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</si>
  <si>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</si>
  <si>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</si>
  <si>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</si>
  <si>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</si>
  <si>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</si>
  <si>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</si>
  <si>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</si>
  <si>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</si>
  <si>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</si>
  <si>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</si>
  <si>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</si>
  <si>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</si>
  <si>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</si>
  <si>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</si>
  <si>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</si>
  <si>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</si>
  <si>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</si>
  <si>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</si>
  <si>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</si>
  <si>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</si>
  <si>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</si>
  <si>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</si>
  <si>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</si>
  <si>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</si>
  <si>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</si>
  <si>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</si>
  <si>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</si>
  <si>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</si>
  <si>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</si>
  <si>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</si>
  <si>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</si>
  <si>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</si>
  <si>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</si>
  <si>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</si>
  <si>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</si>
  <si>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</si>
  <si>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</si>
  <si>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</si>
  <si>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</si>
  <si>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</si>
  <si>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</si>
  <si>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</si>
  <si>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</si>
  <si>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</si>
  <si>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</si>
  <si>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</si>
  <si>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</si>
  <si>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</si>
  <si>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</si>
  <si>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</si>
  <si>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</si>
  <si>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</si>
  <si>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</si>
  <si>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</si>
  <si>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</si>
  <si>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</si>
  <si>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</si>
  <si>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</si>
  <si>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</si>
  <si>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</si>
  <si>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</si>
  <si>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</si>
  <si>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</si>
  <si>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</si>
  <si>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</si>
  <si>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</si>
  <si>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</si>
  <si>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</si>
  <si>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</si>
  <si>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</si>
  <si>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</si>
  <si>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</si>
  <si>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</si>
  <si>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</si>
  <si>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</si>
  <si>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</si>
  <si>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</si>
  <si>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</si>
  <si>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</si>
  <si>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</si>
  <si>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</si>
  <si>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</si>
  <si>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</si>
  <si>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</si>
  <si>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</si>
  <si>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</si>
  <si>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</si>
  <si>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</si>
  <si>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</si>
  <si>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</si>
  <si>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</si>
  <si>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</si>
  <si>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</si>
  <si>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</si>
  <si>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</si>
  <si>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</si>
  <si>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</si>
  <si>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</si>
  <si>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</si>
  <si>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</si>
  <si>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</si>
  <si>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</si>
  <si>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</si>
  <si>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</si>
  <si>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</si>
  <si>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</si>
  <si>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</si>
  <si>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</si>
  <si>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</si>
  <si>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</si>
  <si>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</si>
  <si>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</si>
  <si>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</si>
  <si>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</si>
  <si>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</si>
  <si>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</si>
  <si>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</si>
  <si>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</si>
  <si>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</si>
  <si>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</si>
  <si>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</si>
  <si>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</si>
  <si>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</si>
  <si>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</si>
  <si>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</si>
  <si>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</si>
  <si>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</si>
  <si>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</si>
  <si>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</si>
  <si>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</si>
  <si>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</si>
  <si>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</si>
  <si>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</si>
  <si>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</si>
  <si>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</si>
  <si>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</si>
  <si>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</si>
  <si>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</si>
  <si>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</si>
  <si>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</si>
  <si>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</si>
  <si>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</si>
  <si>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</si>
  <si>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</si>
  <si>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</si>
  <si>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</si>
  <si>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</si>
  <si>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</si>
  <si>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</si>
  <si>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</si>
  <si>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</si>
  <si>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</si>
  <si>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</si>
  <si>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</si>
  <si>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</si>
  <si>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</si>
  <si>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</si>
  <si>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</si>
  <si>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</si>
  <si>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</si>
  <si>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</si>
  <si>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</si>
  <si>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</si>
  <si>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</si>
  <si>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</si>
  <si>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</si>
  <si>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</si>
  <si>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</si>
  <si>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</si>
  <si>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</si>
  <si>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</si>
  <si>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</si>
  <si>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</si>
  <si>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</si>
  <si>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</si>
  <si>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</si>
  <si>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</si>
  <si>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</si>
  <si>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</si>
  <si>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</si>
  <si>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</si>
  <si>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</si>
  <si>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</si>
  <si>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</si>
  <si>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</si>
  <si>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</si>
  <si>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</si>
  <si>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</si>
  <si>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</si>
  <si>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</si>
  <si>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</si>
  <si>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</si>
  <si>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</si>
  <si>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</si>
  <si>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</si>
  <si>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</si>
  <si>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</si>
  <si>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</si>
  <si>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</si>
  <si>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</si>
  <si>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</si>
  <si>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</si>
  <si>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</si>
  <si>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</si>
  <si>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</si>
  <si>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</si>
  <si>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</si>
  <si>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</si>
  <si>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</si>
  <si>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</si>
  <si>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</si>
  <si>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</si>
  <si>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</si>
  <si>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</si>
  <si>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</si>
  <si>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</si>
  <si>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</si>
  <si>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</si>
  <si>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</si>
  <si>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</si>
  <si>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</si>
  <si>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</si>
  <si>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</si>
  <si>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</si>
  <si>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</si>
  <si>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</si>
  <si>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</si>
  <si>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</si>
  <si>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</si>
  <si>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</si>
  <si>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</si>
  <si>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</si>
  <si>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</si>
  <si>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</si>
  <si>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</si>
  <si>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</si>
  <si>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</si>
  <si>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</si>
  <si>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</si>
  <si>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</si>
  <si>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</si>
  <si>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</si>
  <si>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</si>
  <si>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</si>
  <si>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</si>
  <si>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</si>
  <si>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</si>
  <si>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</si>
  <si>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</si>
  <si>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</si>
  <si>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</si>
  <si>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</si>
  <si>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</si>
  <si>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</si>
  <si>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</si>
  <si>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</si>
  <si>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</si>
  <si>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</si>
  <si>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</si>
  <si>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</si>
  <si>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</si>
  <si>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</si>
  <si>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</si>
  <si>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</si>
  <si>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</si>
  <si>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</si>
  <si>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</si>
  <si>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</si>
  <si>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</si>
  <si>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</si>
  <si>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</si>
  <si>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</si>
  <si>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</si>
  <si>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</si>
  <si>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</si>
  <si>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</si>
  <si>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</si>
  <si>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</si>
  <si>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</si>
  <si>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</si>
  <si>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</si>
  <si>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</si>
  <si>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</si>
  <si>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</si>
  <si>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</si>
  <si>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</si>
  <si>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</si>
  <si>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</si>
  <si>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</si>
  <si>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</si>
  <si>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</si>
  <si>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</si>
  <si>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</si>
  <si>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</si>
  <si>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</si>
  <si>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</si>
  <si>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</si>
  <si>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</si>
  <si>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</si>
  <si>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</si>
  <si>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</si>
  <si>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</si>
  <si>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</si>
  <si>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</si>
  <si>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</si>
  <si>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</si>
  <si>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</si>
  <si>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</si>
  <si>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</si>
  <si>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</si>
  <si>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</si>
  <si>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</si>
  <si>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</si>
  <si>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</si>
  <si>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</si>
  <si>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</si>
  <si>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</si>
  <si>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</si>
  <si>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</si>
  <si>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</si>
  <si>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</si>
  <si>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</si>
  <si>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</si>
  <si>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</si>
  <si>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</si>
  <si>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</si>
  <si>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</si>
  <si>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</si>
  <si>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</si>
  <si>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</si>
  <si>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</si>
  <si>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</si>
  <si>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</si>
  <si>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</si>
  <si>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</si>
  <si>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</si>
  <si>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</si>
  <si>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</si>
  <si>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</si>
  <si>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</si>
  <si>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</si>
  <si>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</si>
  <si>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</si>
  <si>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</si>
  <si>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</si>
  <si>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</si>
  <si>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</si>
  <si>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</si>
  <si>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</si>
  <si>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</si>
  <si>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</si>
  <si>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</si>
  <si>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</si>
  <si>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</si>
  <si>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</si>
  <si>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</si>
  <si>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</si>
  <si>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</si>
  <si>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</si>
  <si>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</si>
  <si>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</si>
  <si>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</si>
  <si>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</si>
  <si>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</si>
  <si>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</si>
  <si>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</si>
  <si>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</si>
  <si>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</si>
  <si>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</si>
  <si>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</si>
  <si>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</si>
  <si>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</si>
  <si>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</si>
  <si>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</si>
  <si>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</si>
  <si>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</si>
  <si>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</si>
  <si>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</si>
  <si>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</si>
  <si>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</si>
  <si>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</si>
  <si>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</si>
  <si>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</si>
  <si>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</si>
  <si>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</si>
  <si>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</si>
  <si>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</si>
  <si>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</si>
  <si>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</si>
  <si>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</si>
  <si>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</si>
  <si>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</si>
  <si>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</si>
  <si>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</si>
  <si>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</si>
  <si>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</si>
  <si>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</si>
  <si>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</si>
  <si>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</si>
  <si>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</si>
  <si>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</si>
  <si>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</si>
  <si>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</si>
  <si>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</si>
  <si>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</si>
  <si>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</si>
  <si>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</si>
  <si>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</si>
  <si>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</si>
  <si>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</si>
  <si>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</si>
  <si>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</si>
  <si>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</si>
  <si>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</si>
  <si>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</si>
  <si>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</si>
  <si>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</si>
  <si>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</si>
  <si>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</si>
  <si>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</si>
  <si>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</si>
  <si>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</si>
  <si>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</si>
  <si>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</si>
  <si>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</si>
  <si>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</si>
  <si>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</si>
  <si>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</si>
  <si>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</si>
  <si>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</si>
  <si>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</si>
  <si>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</si>
  <si>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</si>
  <si>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</si>
  <si>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</si>
  <si>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</si>
  <si>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</si>
  <si>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</si>
  <si>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</si>
  <si>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</si>
  <si>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</si>
  <si>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</si>
  <si>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</si>
  <si>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</si>
  <si>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</si>
  <si>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</si>
  <si>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</si>
  <si>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</si>
  <si>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</si>
  <si>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</si>
  <si>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</si>
  <si>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</si>
  <si>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</si>
  <si>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</si>
  <si>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</si>
  <si>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</si>
  <si>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</si>
  <si>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</si>
  <si>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</si>
  <si>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</si>
  <si>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</si>
  <si>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</si>
  <si>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</si>
  <si>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</si>
  <si>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</si>
  <si>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</si>
  <si>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</si>
  <si>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</si>
  <si>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</si>
  <si>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</si>
  <si>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</si>
  <si>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</si>
  <si>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</si>
  <si>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</si>
  <si>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</si>
  <si>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</si>
  <si>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</si>
  <si>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</si>
  <si>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</si>
  <si>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</si>
  <si>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</si>
  <si>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</si>
  <si>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</si>
  <si>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</si>
  <si>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</si>
  <si>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</si>
  <si>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</si>
  <si>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</si>
  <si>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</si>
  <si>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</si>
  <si>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</si>
  <si>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</si>
  <si>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</si>
  <si>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</si>
  <si>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</si>
  <si>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</si>
  <si>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</si>
  <si>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</si>
  <si>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</si>
  <si>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</si>
  <si>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</si>
  <si>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</si>
  <si>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</si>
  <si>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</si>
  <si>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</si>
  <si>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</si>
  <si>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</si>
  <si>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</si>
  <si>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</si>
  <si>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</si>
  <si>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</si>
  <si>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</si>
  <si>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</si>
  <si>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</si>
  <si>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</si>
  <si>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</si>
  <si>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</si>
  <si>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</si>
  <si>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</si>
  <si>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</si>
  <si>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</si>
  <si>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</si>
  <si>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</si>
  <si>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</si>
  <si>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</si>
  <si>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</si>
  <si>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</si>
  <si>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</si>
  <si>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</si>
  <si>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</si>
  <si>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</si>
  <si>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</si>
  <si>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</si>
  <si>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</si>
  <si>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</si>
  <si>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</si>
  <si>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</si>
  <si>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</si>
  <si>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</si>
  <si>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</si>
  <si>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</si>
  <si>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</si>
  <si>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</si>
  <si>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</si>
  <si>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</si>
  <si>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</si>
  <si>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</si>
  <si>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</si>
  <si>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</si>
  <si>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</si>
  <si>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</si>
  <si>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</si>
  <si>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</si>
  <si>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</si>
  <si>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</si>
  <si>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</si>
  <si>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</si>
  <si>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</si>
  <si>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</si>
  <si>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</si>
  <si>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</si>
  <si>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</si>
  <si>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</si>
  <si>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</si>
  <si>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</si>
  <si>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</si>
  <si>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</si>
  <si>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</si>
  <si>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</si>
  <si>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</si>
  <si>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</si>
  <si>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</si>
  <si>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</si>
  <si>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</si>
  <si>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</si>
  <si>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</si>
  <si>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</si>
  <si>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</si>
  <si>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</si>
  <si>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</si>
  <si>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</si>
  <si>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</si>
  <si>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</si>
  <si>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</si>
  <si>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</si>
  <si>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</si>
  <si>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</si>
  <si>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</si>
  <si>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</si>
  <si>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</si>
  <si>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</si>
  <si>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</si>
  <si>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</si>
  <si>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</si>
  <si>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</si>
  <si>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</si>
  <si>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</si>
  <si>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</si>
  <si>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</si>
  <si>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</si>
  <si>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</si>
  <si>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</si>
  <si>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</si>
  <si>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</si>
  <si>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</si>
  <si>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</si>
  <si>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</si>
  <si>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</si>
  <si>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</si>
  <si>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</si>
  <si>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</si>
  <si>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</si>
  <si>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</si>
  <si>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</si>
  <si>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</si>
  <si>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</si>
  <si>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</si>
  <si>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</si>
  <si>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</si>
  <si>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</si>
  <si>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</si>
  <si>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</si>
  <si>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</si>
  <si>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</si>
  <si>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</si>
  <si>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</si>
  <si>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</si>
  <si>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</si>
  <si>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</si>
  <si>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</si>
  <si>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</si>
  <si>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</si>
  <si>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</si>
  <si>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</si>
  <si>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</si>
  <si>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</si>
  <si>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</si>
  <si>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</si>
  <si>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</si>
  <si>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</si>
  <si>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</si>
  <si>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</si>
  <si>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</si>
  <si>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</si>
  <si>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</si>
  <si>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</si>
  <si>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</si>
  <si>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</si>
  <si>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</si>
  <si>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</si>
  <si>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</si>
  <si>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</si>
  <si>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</si>
  <si>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</si>
  <si>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</si>
  <si>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</si>
  <si>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</si>
  <si>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</si>
  <si>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</si>
  <si>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</si>
  <si>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</si>
  <si>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</si>
  <si>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</si>
  <si>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</si>
  <si>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</si>
  <si>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</si>
  <si>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</si>
  <si>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</si>
  <si>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</si>
  <si>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</si>
  <si>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</si>
  <si>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</si>
  <si>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</si>
  <si>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</si>
  <si>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</si>
  <si>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</si>
  <si>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</si>
  <si>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</si>
  <si>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</si>
  <si>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</si>
  <si>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</si>
  <si>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</si>
  <si>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</si>
  <si>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</si>
  <si>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</si>
  <si>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</si>
  <si>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</si>
  <si>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</si>
  <si>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</si>
  <si>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</si>
  <si>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</si>
  <si>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</si>
  <si>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</si>
  <si>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</si>
  <si>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</si>
  <si>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</si>
  <si>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</si>
  <si>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</si>
  <si>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</si>
  <si>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</si>
  <si>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</si>
  <si>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</si>
  <si>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</si>
  <si>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</si>
  <si>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</si>
  <si>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</si>
  <si>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</si>
  <si>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</si>
  <si>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</si>
  <si>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</si>
  <si>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</si>
  <si>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</si>
  <si>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</si>
  <si>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</si>
  <si>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</si>
  <si>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</si>
  <si>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</si>
  <si>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</si>
  <si>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</si>
  <si>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</si>
  <si>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</si>
  <si>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</si>
  <si>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</si>
  <si>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</si>
  <si>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</si>
  <si>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</si>
  <si>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</si>
  <si>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</si>
  <si>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</si>
  <si>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</si>
  <si>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</si>
  <si>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</si>
  <si>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</si>
  <si>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</si>
  <si>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</si>
  <si>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</si>
  <si>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</si>
  <si>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</si>
  <si>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</si>
  <si>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</si>
  <si>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</si>
  <si>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</si>
  <si>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</si>
  <si>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</si>
  <si>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</si>
  <si>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</si>
  <si>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</si>
  <si>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</si>
  <si>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</si>
  <si>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</si>
  <si>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</si>
  <si>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</si>
  <si>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</si>
  <si>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</si>
  <si>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</si>
  <si>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</si>
  <si>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</si>
  <si>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</si>
  <si>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</si>
  <si>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</si>
  <si>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</si>
  <si>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</si>
  <si>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</si>
  <si>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</si>
  <si>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</si>
  <si>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</si>
  <si>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</si>
  <si>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</si>
  <si>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</si>
  <si>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</si>
  <si>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</si>
  <si>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</si>
  <si>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</si>
  <si>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</si>
  <si>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</si>
  <si>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</si>
  <si>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</si>
  <si>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</si>
  <si>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</si>
  <si>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</si>
  <si>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</si>
  <si>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</si>
  <si>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</si>
  <si>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</si>
  <si>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</si>
  <si>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</si>
  <si>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</si>
  <si>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</si>
  <si>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</si>
  <si>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</si>
  <si>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</si>
  <si>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</si>
  <si>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</si>
  <si>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</si>
  <si>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</si>
  <si>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</si>
  <si>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</si>
  <si>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</si>
  <si>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</si>
  <si>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</si>
  <si>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</si>
  <si>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</si>
  <si>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</si>
  <si>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</si>
  <si>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</si>
  <si>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</si>
  <si>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</si>
  <si>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</si>
  <si>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</si>
  <si>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</si>
  <si>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</si>
  <si>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</si>
  <si>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</si>
  <si>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</si>
  <si>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</si>
  <si>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</si>
  <si>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</si>
  <si>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</si>
  <si>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</si>
  <si>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</si>
  <si>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</si>
  <si>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</si>
  <si>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</si>
  <si>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</si>
  <si>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</si>
  <si>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</si>
  <si>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</si>
  <si>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</si>
  <si>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</si>
  <si>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</si>
  <si>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</si>
  <si>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</si>
  <si>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</si>
  <si>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</si>
  <si>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</si>
  <si>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</si>
  <si>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</si>
  <si>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</si>
  <si>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</si>
  <si>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</si>
  <si>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</si>
  <si>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</si>
  <si>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</si>
  <si>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</si>
  <si>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</si>
  <si>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</si>
  <si>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</si>
  <si>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</si>
  <si>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</si>
  <si>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</si>
  <si>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</si>
  <si>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</si>
  <si>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</si>
  <si>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</si>
  <si>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</si>
  <si>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</si>
  <si>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</si>
  <si>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</si>
  <si>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</si>
  <si>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</si>
  <si>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</si>
  <si>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</si>
  <si>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</si>
  <si>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</si>
  <si>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</si>
  <si>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</si>
  <si>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</si>
  <si>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</si>
  <si>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</si>
  <si>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</si>
  <si>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</si>
  <si>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</si>
  <si>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</si>
  <si>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</si>
  <si>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</si>
  <si>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</si>
  <si>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</si>
  <si>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</si>
  <si>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</si>
  <si>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</si>
  <si>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</si>
  <si>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</si>
  <si>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</si>
  <si>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</si>
  <si>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</si>
  <si>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</si>
  <si>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</si>
  <si>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</si>
  <si>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</si>
  <si>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</si>
  <si>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</si>
  <si>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</si>
  <si>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</si>
  <si>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</si>
  <si>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</si>
  <si>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</si>
  <si>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</si>
  <si>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</si>
  <si>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</si>
  <si>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</si>
  <si>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</si>
  <si>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</si>
  <si>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</si>
  <si>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</si>
  <si>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</si>
  <si>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</si>
  <si>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</si>
  <si>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</si>
  <si>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</si>
  <si>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</si>
  <si>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</si>
  <si>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</si>
  <si>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</si>
  <si>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</si>
  <si>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</si>
  <si>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</si>
  <si>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</si>
  <si>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</si>
  <si>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</si>
  <si>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</si>
  <si>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</si>
  <si>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</si>
  <si>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</si>
  <si>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</si>
  <si>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</si>
  <si>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</si>
  <si>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</si>
  <si>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</si>
  <si>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</si>
  <si>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</si>
  <si>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</si>
  <si>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</si>
  <si>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</si>
  <si>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</si>
  <si>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</si>
  <si>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</si>
  <si>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</si>
  <si>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</si>
  <si>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</si>
  <si>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</si>
  <si>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</si>
  <si>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</si>
  <si>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</si>
  <si>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</si>
  <si>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</si>
  <si>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</si>
  <si>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</si>
  <si>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</si>
  <si>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</si>
  <si>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</si>
  <si>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</si>
  <si>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</si>
  <si>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</si>
  <si>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</si>
  <si>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</si>
  <si>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</si>
  <si>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</si>
  <si>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</si>
  <si>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</si>
  <si>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</si>
  <si>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</si>
  <si>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</si>
  <si>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</si>
  <si>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</si>
  <si>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</si>
  <si>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</si>
  <si>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</si>
  <si>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</si>
  <si>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</si>
  <si>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</si>
  <si>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</si>
  <si>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</si>
  <si>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</si>
  <si>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</si>
  <si>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</si>
  <si>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</si>
  <si>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</si>
  <si>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</si>
  <si>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</si>
  <si>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</si>
  <si>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</si>
  <si>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</si>
  <si>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</si>
  <si>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</si>
  <si>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</si>
  <si>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</si>
  <si>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</si>
  <si>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</si>
  <si>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</si>
  <si>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</si>
  <si>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</si>
  <si>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</si>
  <si>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</si>
  <si>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</si>
  <si>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</si>
  <si>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</si>
  <si>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</si>
  <si>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</si>
  <si>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</si>
  <si>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</si>
  <si>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</si>
  <si>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</si>
  <si>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</si>
  <si>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</si>
  <si>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</si>
  <si>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</si>
  <si>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</si>
  <si>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</si>
  <si>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</si>
  <si>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</si>
  <si>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</si>
  <si>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</si>
  <si>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</si>
  <si>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</si>
  <si>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</si>
  <si>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</si>
  <si>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</si>
  <si>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</si>
  <si>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</si>
  <si>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</si>
  <si>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</si>
  <si>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</si>
  <si>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</si>
  <si>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</si>
  <si>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</si>
  <si>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</si>
  <si>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</si>
  <si>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</si>
  <si>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</si>
  <si>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</si>
  <si>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</si>
  <si>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</si>
  <si>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</si>
  <si>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</si>
  <si>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</si>
  <si>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</si>
  <si>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</si>
  <si>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</si>
  <si>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</si>
  <si>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</si>
  <si>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</si>
  <si>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</si>
  <si>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</si>
  <si>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</si>
  <si>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</si>
  <si>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</si>
  <si>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</si>
  <si>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</si>
  <si>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</si>
  <si>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</si>
  <si>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</si>
  <si>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</si>
  <si>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</si>
  <si>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</si>
  <si>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</si>
  <si>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</si>
  <si>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</si>
  <si>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</si>
  <si>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</si>
  <si>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</si>
  <si>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</si>
  <si>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</si>
  <si>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</si>
  <si>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</si>
  <si>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</si>
  <si>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</si>
  <si>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</si>
  <si>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</si>
  <si>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</si>
  <si>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</si>
  <si>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</si>
  <si>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</si>
  <si>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</si>
  <si>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</si>
  <si>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</si>
  <si>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</si>
  <si>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</si>
  <si>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</si>
  <si>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</si>
  <si>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</si>
  <si>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</si>
  <si>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</si>
  <si>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</si>
  <si>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</si>
  <si>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</si>
  <si>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</si>
  <si>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</si>
  <si>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</si>
  <si>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</si>
  <si>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</si>
  <si>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</si>
  <si>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</si>
  <si>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</si>
  <si>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</si>
  <si>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</si>
  <si>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</si>
  <si>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</si>
  <si>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</si>
  <si>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</si>
  <si>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</si>
  <si>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</si>
  <si>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</si>
  <si>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</si>
  <si>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</si>
  <si>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</si>
  <si>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</si>
  <si>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</si>
  <si>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</si>
  <si>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</si>
  <si>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</si>
  <si>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</si>
  <si>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</si>
  <si>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</si>
  <si>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</si>
  <si>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</si>
  <si>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</si>
  <si>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</si>
  <si>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</si>
  <si>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</si>
  <si>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</si>
  <si>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</si>
  <si>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</si>
  <si>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</si>
  <si>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</si>
  <si>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</si>
  <si>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</si>
  <si>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</si>
  <si>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</si>
  <si>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</si>
  <si>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</si>
  <si>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</si>
  <si>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</si>
  <si>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</si>
  <si>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</si>
  <si>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</si>
  <si>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</si>
  <si>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</si>
  <si>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</si>
  <si>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</si>
  <si>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</si>
  <si>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</si>
  <si>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</si>
  <si>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</si>
  <si>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</si>
  <si>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</si>
  <si>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</si>
  <si>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</si>
  <si>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</si>
  <si>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</si>
  <si>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</si>
  <si>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</si>
  <si>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</si>
  <si>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</si>
  <si>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</si>
  <si>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</si>
  <si>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</si>
  <si>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</si>
  <si>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</si>
  <si>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</si>
  <si>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</si>
  <si>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</si>
  <si>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</si>
  <si>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</si>
  <si>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</si>
  <si>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</si>
  <si>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</si>
  <si>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</si>
  <si>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</si>
  <si>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</si>
  <si>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</si>
  <si>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</si>
  <si>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</si>
  <si>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</si>
  <si>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</si>
  <si>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</si>
  <si>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</si>
  <si>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</si>
  <si>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</si>
  <si>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</si>
  <si>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</si>
  <si>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</si>
  <si>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</si>
  <si>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</si>
  <si>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</si>
  <si>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</si>
  <si>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</si>
  <si>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</si>
  <si>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</si>
  <si>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</si>
  <si>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</si>
  <si>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</si>
  <si>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</si>
  <si>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</si>
  <si>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</si>
  <si>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</si>
  <si>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</si>
  <si>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</si>
  <si>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</si>
  <si>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</si>
  <si>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</si>
  <si>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</si>
  <si>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</si>
  <si>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</si>
  <si>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</si>
  <si>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</si>
  <si>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</si>
  <si>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</si>
  <si>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</si>
  <si>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</si>
  <si>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</si>
  <si>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</si>
  <si>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</si>
  <si>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</si>
  <si>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</si>
  <si>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</si>
  <si>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</si>
  <si>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</si>
  <si>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</si>
  <si>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</si>
  <si>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</si>
  <si>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</si>
  <si>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</si>
  <si>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</si>
  <si>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</si>
  <si>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</si>
  <si>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</si>
  <si>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</si>
  <si>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</si>
  <si>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</si>
  <si>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</si>
  <si>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</si>
  <si>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</si>
  <si>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</si>
  <si>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</si>
  <si>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</si>
  <si>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</si>
  <si>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</si>
  <si>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</si>
  <si>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</si>
  <si>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</si>
  <si>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</si>
  <si>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</si>
  <si>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</si>
  <si>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</si>
  <si>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</si>
  <si>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</si>
  <si>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</si>
  <si>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</si>
  <si>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</si>
  <si>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</si>
  <si>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</si>
  <si>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</si>
  <si>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</si>
  <si>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</si>
  <si>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</si>
  <si>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</si>
  <si>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</si>
  <si>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</si>
  <si>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</si>
  <si>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</si>
  <si>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</si>
  <si>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</si>
  <si>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</si>
  <si>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</si>
  <si>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</si>
  <si>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</si>
  <si>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</si>
  <si>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</si>
  <si>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</si>
  <si>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</si>
  <si>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</si>
  <si>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</si>
  <si>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</si>
  <si>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</si>
  <si>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</si>
  <si>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</si>
  <si>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</si>
  <si>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</si>
  <si>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</si>
  <si>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</si>
  <si>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</si>
  <si>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</si>
  <si>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</si>
  <si>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</si>
  <si>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</si>
  <si>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</si>
  <si>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</si>
  <si>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</si>
  <si>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</si>
  <si>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</si>
  <si>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</si>
  <si>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</si>
  <si>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</si>
  <si>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</si>
  <si>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</si>
  <si>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</si>
  <si>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</si>
  <si>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</si>
  <si>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</si>
  <si>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</si>
  <si>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</si>
  <si>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</si>
  <si>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</si>
  <si>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</si>
  <si>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</si>
  <si>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</si>
  <si>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</si>
  <si>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</si>
  <si>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</si>
  <si>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</si>
  <si>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</si>
  <si>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</si>
  <si>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</si>
  <si>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</si>
  <si>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</si>
  <si>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</si>
  <si>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</si>
  <si>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</si>
  <si>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</si>
  <si>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</si>
  <si>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</si>
  <si>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</si>
  <si>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</si>
  <si>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</si>
  <si>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</si>
  <si>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</si>
  <si>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</si>
  <si>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</si>
  <si>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</si>
  <si>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</si>
  <si>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</si>
  <si>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</si>
  <si>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</si>
  <si>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</si>
  <si>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</si>
  <si>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</si>
  <si>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</si>
  <si>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</si>
  <si>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</si>
  <si>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</si>
  <si>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</si>
  <si>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</si>
  <si>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</si>
  <si>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</si>
  <si>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</si>
  <si>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</si>
  <si>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</si>
  <si>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</si>
  <si>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</si>
  <si>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</si>
  <si>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</si>
  <si>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</si>
  <si>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</si>
  <si>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</si>
  <si>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</si>
  <si>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</si>
  <si>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</si>
  <si>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</si>
  <si>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</si>
  <si>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</si>
  <si>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</si>
  <si>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</si>
  <si>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</si>
  <si>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</si>
  <si>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</si>
  <si>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</si>
  <si>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</si>
  <si>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</si>
  <si>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</si>
  <si>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</si>
  <si>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</si>
  <si>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</si>
  <si>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</si>
  <si>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</si>
  <si>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</si>
  <si>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</si>
  <si>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</si>
  <si>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</si>
  <si>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</si>
  <si>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</si>
  <si>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</si>
  <si>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</si>
  <si>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</si>
  <si>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</si>
  <si>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</si>
  <si>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</si>
  <si>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</si>
  <si>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</si>
  <si>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</si>
  <si>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</si>
  <si>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</si>
  <si>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</si>
  <si>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</si>
  <si>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</si>
  <si>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</si>
  <si>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</si>
  <si>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</si>
  <si>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</si>
  <si>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</si>
  <si>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</si>
  <si>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</si>
  <si>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</si>
  <si>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</si>
  <si>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</si>
  <si>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</si>
  <si>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</si>
  <si>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</si>
  <si>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</si>
  <si>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</si>
  <si>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</si>
  <si>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</si>
  <si>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</si>
  <si>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</si>
  <si>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</si>
  <si>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</si>
  <si>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</si>
  <si>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</si>
  <si>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</si>
  <si>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</si>
  <si>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</si>
  <si>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</si>
  <si>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</si>
  <si>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</si>
  <si>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</si>
  <si>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</si>
  <si>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</si>
  <si>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</si>
  <si>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</si>
  <si>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</si>
  <si>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</si>
  <si>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</si>
  <si>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</si>
  <si>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</si>
  <si>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</si>
  <si>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</si>
  <si>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</si>
  <si>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</si>
  <si>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</si>
  <si>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</si>
  <si>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</si>
  <si>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</si>
  <si>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</si>
  <si>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</si>
  <si>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</si>
  <si>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</si>
  <si>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</si>
  <si>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</si>
  <si>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</si>
  <si>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</si>
  <si>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</si>
  <si>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</si>
  <si>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</si>
  <si>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</si>
  <si>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</si>
  <si>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</si>
  <si>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</si>
  <si>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</si>
  <si>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</si>
  <si>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</si>
  <si>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</si>
  <si>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</si>
  <si>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</si>
  <si>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</si>
  <si>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</si>
  <si>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</si>
  <si>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</si>
  <si>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</si>
  <si>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</si>
  <si>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</si>
  <si>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</si>
  <si>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</si>
  <si>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</si>
  <si>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</si>
  <si>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</si>
  <si>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</si>
  <si>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</si>
  <si>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</si>
  <si>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</si>
  <si>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</si>
  <si>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</si>
  <si>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</si>
  <si>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</si>
  <si>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</si>
  <si>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</si>
  <si>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</si>
  <si>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</si>
  <si>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</si>
  <si>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</si>
  <si>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</si>
  <si>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</si>
  <si>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</si>
  <si>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</si>
  <si>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</si>
  <si>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</si>
  <si>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</si>
  <si>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</si>
  <si>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</si>
  <si>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</si>
  <si>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</si>
  <si>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</si>
  <si>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</si>
  <si>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</si>
  <si>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</si>
  <si>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</si>
  <si>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</si>
  <si>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</si>
  <si>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</si>
  <si>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</si>
  <si>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</si>
  <si>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</si>
  <si>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</si>
  <si>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</si>
  <si>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</si>
  <si>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</si>
  <si>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</si>
  <si>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</si>
  <si>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</si>
  <si>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</si>
  <si>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</si>
  <si>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</si>
  <si>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</si>
  <si>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</si>
  <si>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</si>
  <si>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</si>
  <si>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</si>
  <si>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</si>
  <si>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</si>
  <si>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</si>
  <si>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</si>
  <si>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</si>
  <si>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</si>
  <si>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</si>
  <si>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</si>
  <si>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</si>
  <si>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</si>
  <si>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</si>
  <si>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</si>
  <si>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</si>
  <si>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</si>
  <si>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</si>
  <si>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</si>
  <si>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</si>
  <si>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</si>
  <si>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</si>
  <si>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</si>
  <si>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</si>
  <si>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</si>
  <si>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</si>
  <si>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</si>
  <si>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</si>
  <si>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</si>
  <si>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</si>
  <si>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</si>
  <si>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</si>
  <si>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</si>
  <si>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</si>
  <si>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</si>
  <si>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</si>
  <si>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</si>
  <si>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</si>
  <si>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</si>
  <si>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</si>
  <si>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</si>
  <si>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</si>
  <si>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</si>
  <si>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</si>
  <si>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</si>
  <si>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</si>
  <si>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</si>
  <si>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</si>
  <si>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</si>
  <si>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</si>
  <si>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</si>
  <si>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</si>
  <si>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</si>
  <si>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</si>
  <si>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</si>
  <si>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</si>
  <si>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</si>
  <si>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</si>
  <si>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</si>
  <si>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</si>
  <si>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</si>
  <si>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</si>
  <si>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</si>
  <si>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</si>
  <si>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</si>
  <si>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</si>
  <si>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</si>
  <si>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</si>
  <si>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</si>
  <si>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</si>
  <si>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</si>
  <si>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</si>
  <si>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</si>
  <si>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</si>
  <si>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</si>
  <si>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</si>
  <si>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</si>
  <si>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</si>
  <si>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</si>
  <si>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</si>
  <si>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</si>
  <si>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</si>
  <si>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</si>
  <si>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</si>
  <si>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</si>
  <si>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</si>
  <si>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</si>
  <si>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</si>
  <si>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</si>
  <si>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</si>
  <si>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</si>
  <si>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</si>
  <si>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</si>
  <si>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</si>
  <si>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</si>
  <si>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</si>
  <si>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</si>
  <si>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</si>
  <si>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</si>
  <si>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</si>
  <si>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</si>
  <si>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</si>
  <si>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</si>
  <si>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</si>
  <si>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</si>
  <si>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</si>
  <si>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</si>
  <si>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</si>
  <si>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</si>
  <si>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</si>
  <si>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</si>
  <si>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</si>
  <si>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</si>
  <si>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</si>
  <si>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</si>
  <si>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</si>
  <si>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</si>
  <si>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</si>
  <si>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</si>
  <si>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</si>
  <si>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</si>
  <si>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</si>
  <si>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</si>
  <si>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</si>
  <si>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</si>
  <si>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</si>
  <si>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</si>
  <si>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</si>
  <si>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</si>
  <si>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</si>
  <si>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</si>
  <si>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</si>
  <si>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</si>
  <si>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</si>
  <si>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</si>
  <si>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</si>
  <si>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</si>
  <si>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</si>
  <si>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</si>
  <si>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</si>
  <si>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</si>
  <si>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</si>
  <si>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</si>
  <si>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</si>
  <si>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</si>
  <si>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</si>
  <si>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</si>
  <si>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</si>
  <si>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</si>
  <si>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</si>
  <si>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</si>
  <si>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</si>
  <si>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</si>
  <si>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</si>
  <si>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</si>
  <si>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</si>
  <si>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</si>
  <si>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</si>
  <si>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</si>
  <si>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</si>
  <si>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</si>
  <si>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</si>
  <si>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</si>
  <si>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</si>
  <si>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</si>
  <si>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</si>
  <si>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</si>
  <si>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</si>
  <si>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</si>
  <si>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</si>
  <si>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</si>
  <si>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</si>
  <si>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</si>
  <si>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</si>
  <si>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</si>
  <si>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</si>
  <si>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</si>
  <si>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</si>
  <si>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</si>
  <si>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</si>
  <si>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</si>
  <si>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</si>
  <si>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</si>
  <si>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</si>
  <si>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</si>
  <si>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</si>
  <si>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</si>
  <si>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</si>
  <si>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</si>
  <si>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</si>
  <si>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</si>
  <si>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</si>
  <si>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</si>
  <si>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</si>
  <si>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</si>
  <si>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</si>
  <si>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</si>
  <si>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</si>
  <si>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</si>
  <si>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</si>
  <si>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</si>
  <si>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</si>
  <si>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</si>
  <si>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</si>
  <si>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</si>
  <si>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</si>
  <si>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</si>
  <si>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</si>
  <si>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</si>
  <si>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</si>
  <si>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</si>
  <si>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</si>
  <si>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</si>
  <si>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</si>
  <si>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</si>
  <si>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</si>
  <si>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</si>
  <si>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</si>
  <si>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</si>
  <si>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</si>
  <si>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</si>
  <si>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</si>
  <si>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</si>
  <si>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</si>
  <si>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</si>
  <si>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</si>
  <si>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</si>
  <si>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</si>
  <si>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</si>
  <si>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</si>
  <si>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</si>
  <si>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</si>
  <si>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</si>
  <si>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</si>
  <si>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</si>
  <si>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</si>
  <si>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</si>
  <si>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</si>
  <si>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</si>
  <si>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</si>
  <si>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</si>
  <si>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</si>
  <si>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</si>
  <si>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</si>
  <si>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</si>
  <si>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</si>
  <si>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</si>
  <si>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</si>
  <si>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</si>
  <si>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</si>
  <si>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</si>
  <si>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</si>
  <si>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</si>
  <si>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</si>
  <si>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</si>
  <si>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</si>
  <si>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</si>
  <si>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</si>
  <si>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</si>
  <si>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</si>
  <si>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</si>
  <si>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</si>
  <si>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</si>
  <si>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</si>
  <si>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</si>
  <si>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</si>
  <si>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</si>
  <si>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</si>
  <si>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</si>
  <si>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</si>
  <si>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</si>
  <si>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</si>
  <si>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</si>
  <si>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</si>
  <si>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</si>
  <si>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</si>
  <si>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</si>
  <si>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</si>
  <si>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</si>
  <si>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</si>
  <si>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</si>
  <si>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</si>
  <si>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</si>
  <si>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</si>
  <si>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</si>
  <si>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</si>
  <si>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</si>
  <si>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</si>
  <si>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</si>
  <si>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</si>
  <si>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</si>
  <si>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</si>
  <si>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</si>
  <si>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</si>
  <si>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</si>
  <si>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</si>
  <si>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</si>
  <si>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</si>
  <si>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</si>
  <si>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</si>
  <si>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</si>
  <si>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</si>
  <si>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</si>
  <si>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</si>
  <si>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</si>
  <si>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</si>
  <si>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</si>
  <si>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</si>
  <si>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</si>
  <si>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</si>
  <si>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</si>
  <si>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</si>
  <si>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</si>
  <si>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</si>
  <si>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</si>
  <si>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</si>
  <si>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</si>
  <si>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</si>
  <si>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</si>
  <si>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</si>
  <si>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</si>
  <si>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</si>
  <si>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</si>
  <si>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</si>
  <si>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</si>
  <si>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</si>
  <si>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</si>
  <si>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</si>
  <si>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</si>
  <si>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</si>
  <si>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</si>
  <si>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</si>
  <si>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</si>
  <si>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</si>
  <si>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</si>
  <si>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</si>
  <si>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</si>
  <si>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</si>
  <si>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</si>
  <si>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</si>
  <si>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</si>
  <si>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</si>
  <si>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</si>
  <si>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</si>
  <si>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</si>
  <si>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</si>
  <si>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</si>
  <si>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</si>
  <si>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</si>
  <si>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</si>
  <si>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</si>
  <si>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</si>
  <si>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</si>
  <si>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</si>
  <si>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</si>
  <si>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</si>
  <si>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</si>
  <si>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</si>
  <si>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</si>
  <si>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</si>
  <si>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</si>
  <si>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</si>
  <si>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</si>
  <si>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</si>
  <si>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</si>
  <si>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</si>
  <si>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</si>
  <si>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</si>
  <si>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</si>
  <si>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</si>
  <si>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</si>
  <si>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</si>
  <si>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</si>
  <si>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</si>
  <si>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</si>
  <si>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</si>
  <si>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</si>
  <si>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</si>
  <si>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</si>
  <si>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</si>
  <si>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</si>
  <si>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</si>
  <si>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</si>
  <si>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</si>
  <si>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</si>
  <si>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</si>
  <si>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</si>
  <si>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</si>
  <si>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</si>
  <si>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</si>
  <si>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</si>
  <si>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</si>
  <si>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</si>
  <si>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</si>
  <si>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</si>
  <si>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</si>
  <si>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</si>
  <si>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</si>
  <si>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</si>
  <si>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</si>
  <si>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</si>
  <si>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</si>
  <si>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</si>
  <si>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</si>
  <si>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</si>
  <si>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</si>
  <si>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</si>
  <si>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</si>
  <si>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</si>
  <si>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</si>
  <si>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</si>
  <si>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</si>
  <si>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</si>
  <si>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</si>
  <si>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</si>
  <si>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</si>
  <si>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</si>
  <si>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</si>
  <si>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</si>
  <si>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</si>
  <si>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</si>
  <si>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</si>
  <si>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</si>
  <si>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</si>
  <si>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</si>
  <si>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</si>
  <si>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</si>
  <si>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</si>
  <si>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</si>
  <si>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</si>
  <si>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</si>
  <si>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</si>
  <si>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</si>
  <si>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</si>
  <si>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</si>
  <si>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</si>
  <si>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</si>
  <si>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</si>
  <si>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</si>
  <si>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</si>
  <si>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</si>
  <si>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</si>
  <si>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</si>
  <si>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</si>
  <si>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</si>
  <si>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</si>
  <si>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</si>
  <si>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</si>
  <si>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</si>
  <si>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</si>
  <si>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</si>
  <si>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</si>
  <si>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</si>
  <si>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</si>
  <si>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</si>
  <si>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</si>
  <si>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</si>
  <si>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</si>
  <si>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</si>
  <si>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</si>
  <si>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</si>
  <si>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</si>
  <si>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</si>
  <si>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</si>
  <si>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</si>
  <si>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</si>
  <si>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</si>
  <si>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</si>
  <si>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</si>
  <si>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</si>
  <si>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</si>
  <si>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</si>
  <si>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</si>
  <si>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</si>
  <si>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</si>
  <si>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</si>
  <si>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</si>
  <si>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</si>
  <si>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</si>
  <si>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</si>
  <si>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</si>
  <si>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</si>
  <si>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</si>
  <si>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</si>
  <si>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</si>
  <si>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</si>
  <si>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</si>
  <si>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</si>
  <si>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</si>
  <si>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</si>
  <si>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</si>
  <si>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</si>
  <si>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</si>
  <si>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</si>
  <si>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</si>
  <si>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</si>
  <si>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</si>
  <si>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</si>
  <si>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</si>
  <si>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</si>
  <si>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</si>
  <si>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</si>
  <si>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</si>
  <si>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</si>
  <si>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</si>
  <si>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</si>
  <si>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</si>
  <si>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</si>
  <si>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</si>
  <si>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</si>
  <si>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</si>
  <si>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</si>
  <si>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</si>
  <si>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</si>
  <si>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</si>
  <si>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</si>
  <si>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</si>
  <si>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</si>
  <si>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</si>
  <si>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</si>
  <si>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</si>
  <si>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</si>
  <si>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</si>
  <si>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</si>
  <si>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</si>
  <si>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</si>
  <si>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</si>
  <si>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</si>
  <si>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</si>
  <si>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</si>
  <si>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</si>
  <si>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</si>
  <si>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</si>
  <si>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</si>
  <si>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</si>
  <si>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</si>
  <si>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</si>
  <si>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</si>
  <si>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</si>
  <si>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</si>
  <si>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</si>
  <si>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</si>
  <si>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</si>
  <si>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</si>
  <si>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</si>
  <si>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</si>
  <si>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</si>
  <si>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</si>
  <si>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</si>
  <si>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</si>
  <si>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</si>
  <si>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</si>
  <si>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</si>
  <si>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</si>
  <si>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</si>
  <si>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</si>
  <si>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</si>
  <si>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</si>
  <si>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</si>
  <si>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</si>
  <si>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</si>
  <si>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</si>
  <si>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</si>
  <si>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</si>
  <si>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</si>
  <si>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</si>
  <si>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</si>
  <si>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</si>
  <si>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</si>
  <si>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</si>
  <si>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</si>
  <si>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</si>
  <si>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</si>
  <si>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</si>
  <si>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</si>
  <si>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</si>
  <si>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</si>
  <si>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</si>
  <si>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</si>
  <si>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</si>
  <si>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</si>
  <si>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</si>
  <si>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</si>
  <si>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</si>
  <si>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</si>
  <si>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</si>
  <si>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</si>
  <si>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</si>
  <si>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</si>
  <si>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</si>
  <si>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</si>
  <si>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</si>
  <si>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</si>
  <si>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</si>
  <si>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</si>
  <si>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</si>
  <si>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</si>
  <si>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</si>
  <si>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</si>
  <si>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</si>
  <si>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</si>
  <si>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</si>
  <si>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</si>
  <si>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</si>
  <si>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</si>
  <si>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</si>
  <si>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</si>
  <si>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</si>
  <si>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</si>
  <si>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</si>
  <si>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</si>
  <si>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</si>
  <si>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</si>
  <si>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</si>
  <si>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</si>
  <si>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</si>
  <si>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</si>
  <si>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</si>
  <si>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</si>
  <si>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</si>
  <si>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</si>
  <si>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</si>
  <si>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</si>
  <si>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</si>
  <si>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</si>
  <si>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</si>
  <si>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</si>
  <si>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</si>
  <si>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</si>
  <si>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</si>
  <si>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</si>
  <si>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</si>
  <si>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</si>
  <si>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</si>
  <si>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</si>
  <si>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</si>
  <si>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</si>
  <si>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</si>
  <si>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</si>
  <si>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</si>
  <si>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</si>
  <si>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</si>
  <si>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</si>
  <si>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</si>
  <si>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</si>
  <si>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</si>
  <si>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</si>
  <si>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</si>
  <si>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</si>
  <si>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</si>
  <si>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</si>
  <si>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</si>
  <si>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</si>
  <si>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</si>
  <si>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</si>
  <si>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</si>
  <si>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</si>
  <si>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</si>
  <si>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</si>
  <si>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</si>
  <si>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</si>
  <si>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</si>
  <si>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</si>
  <si>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</si>
  <si>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</si>
  <si>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</si>
  <si>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</si>
  <si>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</si>
  <si>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</si>
  <si>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</si>
  <si>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</si>
  <si>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</si>
  <si>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</si>
  <si>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</si>
  <si>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</si>
  <si>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</si>
  <si>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</si>
  <si>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</si>
  <si>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</si>
  <si>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</si>
  <si>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</si>
  <si>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</si>
  <si>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</si>
  <si>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</si>
  <si>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</si>
  <si>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</si>
  <si>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</si>
  <si>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</si>
  <si>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</si>
  <si>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</si>
  <si>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</si>
  <si>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</si>
  <si>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</si>
  <si>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</si>
  <si>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</si>
  <si>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</si>
  <si>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</si>
  <si>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</si>
  <si>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</si>
  <si>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</si>
  <si>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</si>
  <si>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</si>
  <si>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</si>
  <si>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</si>
  <si>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</si>
  <si>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</si>
  <si>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</si>
  <si>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</si>
  <si>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</si>
  <si>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</si>
  <si>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</si>
  <si>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</si>
  <si>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</si>
  <si>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</si>
  <si>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</si>
  <si>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</si>
  <si>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</si>
  <si>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</si>
  <si>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</si>
  <si>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</si>
  <si>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</si>
  <si>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</si>
  <si>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</si>
  <si>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</si>
  <si>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</si>
  <si>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</si>
  <si>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</si>
  <si>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</si>
  <si>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</si>
  <si>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</si>
  <si>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</si>
  <si>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</si>
  <si>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</si>
  <si>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</si>
  <si>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</si>
  <si>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</si>
  <si>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</si>
  <si>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</si>
  <si>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</si>
  <si>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</si>
  <si>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</si>
  <si>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</si>
  <si>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</si>
  <si>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</si>
  <si>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</si>
  <si>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</si>
  <si>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</si>
  <si>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</si>
  <si>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</si>
  <si>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</si>
  <si>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</si>
  <si>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</si>
  <si>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</si>
  <si>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</si>
  <si>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</si>
  <si>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</si>
  <si>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</si>
  <si>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</si>
  <si>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</si>
  <si>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</si>
  <si>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</si>
  <si>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</si>
  <si>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</si>
  <si>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</si>
  <si>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</si>
  <si>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</si>
  <si>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</si>
  <si>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</si>
  <si>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</si>
  <si>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</si>
  <si>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</si>
  <si>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</si>
  <si>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</si>
  <si>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</si>
  <si>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</si>
  <si>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</si>
  <si>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</si>
  <si>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</si>
  <si>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</si>
  <si>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</si>
  <si>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</si>
  <si>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</si>
  <si>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</si>
  <si>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</si>
  <si>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</si>
  <si>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</si>
  <si>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</si>
  <si>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</si>
  <si>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</si>
  <si>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</si>
  <si>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</si>
  <si>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</si>
  <si>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</si>
  <si>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</si>
  <si>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</si>
  <si>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</si>
  <si>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</si>
  <si>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</si>
  <si>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</si>
  <si>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</si>
  <si>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</si>
  <si>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</si>
  <si>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</si>
  <si>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</si>
  <si>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</si>
  <si>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</si>
  <si>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</si>
  <si>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</si>
  <si>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</si>
  <si>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</si>
  <si>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</si>
  <si>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</si>
  <si>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</si>
  <si>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</si>
  <si>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</si>
  <si>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</si>
  <si>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</si>
  <si>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</si>
  <si>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</si>
  <si>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</si>
  <si>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</si>
  <si>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</si>
  <si>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</si>
  <si>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</si>
  <si>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</si>
  <si>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</si>
  <si>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</si>
  <si>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</si>
  <si>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</si>
  <si>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</si>
  <si>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</si>
  <si>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</si>
  <si>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</si>
  <si>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</si>
  <si>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</si>
  <si>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</si>
  <si>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</si>
  <si>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</si>
  <si>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</si>
  <si>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</si>
  <si>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</si>
  <si>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</si>
  <si>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</si>
  <si>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</si>
  <si>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</si>
  <si>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</si>
  <si>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</si>
  <si>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</si>
  <si>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</si>
  <si>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</si>
  <si>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</si>
  <si>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</si>
  <si>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</si>
  <si>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</si>
  <si>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</si>
  <si>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</si>
  <si>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</si>
  <si>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</si>
  <si>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</si>
  <si>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</si>
  <si>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</si>
  <si>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</si>
  <si>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</si>
  <si>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</si>
  <si>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</si>
  <si>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</si>
  <si>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</si>
  <si>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</si>
  <si>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</si>
  <si>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</si>
  <si>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</si>
  <si>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</si>
  <si>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</si>
  <si>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</si>
  <si>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</si>
  <si>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</si>
  <si>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</si>
  <si>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</si>
  <si>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</si>
  <si>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</si>
  <si>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</si>
  <si>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</si>
  <si>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</si>
  <si>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</si>
  <si>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</si>
  <si>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</si>
  <si>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</si>
  <si>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</si>
  <si>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</si>
  <si>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</si>
  <si>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</si>
  <si>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</si>
  <si>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</si>
  <si>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</si>
  <si>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</si>
  <si>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</si>
  <si>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</si>
  <si>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</si>
  <si>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</si>
  <si>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</si>
  <si>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</si>
  <si>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</si>
  <si>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</si>
  <si>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</si>
  <si>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</si>
  <si>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</si>
  <si>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</si>
  <si>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</si>
  <si>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</si>
  <si>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</si>
  <si>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</si>
  <si>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</si>
  <si>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</si>
  <si>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</si>
  <si>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</si>
  <si>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</si>
  <si>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</si>
  <si>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</si>
  <si>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</si>
  <si>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</si>
  <si>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</si>
  <si>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</si>
  <si>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</si>
  <si>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</si>
  <si>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</si>
  <si>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</si>
  <si>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</si>
  <si>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</si>
  <si>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</si>
  <si>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</si>
  <si>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</si>
  <si>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</si>
  <si>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</si>
  <si>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</si>
  <si>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</si>
  <si>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</si>
  <si>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</si>
  <si>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</si>
  <si>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</si>
  <si>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</si>
  <si>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</si>
  <si>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</si>
  <si>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</si>
  <si>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</si>
  <si>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</si>
  <si>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</si>
  <si>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</si>
  <si>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</si>
  <si>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</si>
  <si>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</si>
  <si>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</si>
  <si>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</si>
  <si>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</si>
  <si>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</si>
  <si>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</si>
  <si>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</si>
  <si>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</si>
  <si>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</si>
  <si>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</si>
  <si>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</si>
  <si>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</si>
  <si>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</si>
  <si>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</si>
  <si>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</si>
  <si>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</si>
  <si>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</si>
  <si>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</si>
  <si>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</si>
  <si>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</si>
  <si>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</si>
  <si>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</si>
  <si>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</si>
  <si>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</si>
  <si>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</si>
  <si>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</si>
  <si>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</si>
  <si>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</si>
  <si>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</si>
  <si>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</si>
  <si>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</si>
  <si>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</si>
  <si>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</si>
  <si>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</si>
  <si>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</si>
  <si>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</si>
  <si>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</si>
  <si>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</si>
  <si>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</si>
  <si>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</si>
  <si>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</si>
  <si>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</si>
  <si>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</si>
  <si>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</si>
  <si>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</si>
  <si>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</si>
  <si>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</si>
  <si>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</si>
  <si>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</si>
  <si>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</si>
  <si>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</si>
  <si>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</si>
  <si>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</si>
  <si>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</si>
  <si>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</si>
  <si>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</si>
  <si>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</si>
  <si>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</si>
  <si>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</si>
  <si>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</si>
  <si>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</si>
  <si>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</si>
  <si>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</si>
  <si>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</si>
  <si>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</si>
  <si>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</si>
  <si>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</si>
  <si>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</si>
  <si>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</si>
  <si>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</si>
  <si>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</si>
  <si>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</si>
  <si>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</si>
  <si>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</si>
  <si>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</si>
  <si>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</si>
  <si>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</si>
  <si>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</si>
  <si>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</si>
  <si>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</si>
  <si>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</si>
  <si>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</si>
  <si>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</si>
  <si>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</si>
  <si>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</si>
  <si>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</si>
  <si>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</si>
  <si>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</si>
  <si>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</si>
  <si>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</si>
  <si>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</si>
  <si>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</si>
  <si>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</si>
  <si>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</si>
  <si>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</si>
  <si>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</si>
  <si>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</si>
  <si>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</si>
  <si>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</si>
  <si>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</si>
  <si>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</si>
  <si>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</si>
  <si>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</si>
  <si>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</si>
  <si>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</si>
  <si>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</si>
  <si>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</si>
  <si>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</si>
  <si>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</si>
  <si>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</si>
  <si>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</si>
  <si>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</si>
  <si>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</si>
  <si>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</si>
  <si>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</si>
  <si>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</si>
  <si>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</si>
  <si>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</si>
  <si>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</si>
  <si>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</si>
  <si>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</si>
  <si>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</si>
  <si>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</si>
  <si>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</si>
  <si>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</si>
  <si>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</si>
  <si>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</si>
  <si>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</si>
  <si>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</si>
  <si>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</si>
  <si>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</si>
  <si>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</si>
  <si>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</si>
  <si>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</si>
  <si>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</si>
  <si>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</si>
  <si>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</si>
  <si>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</si>
  <si>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</si>
  <si>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</si>
  <si>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</si>
  <si>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</si>
  <si>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</si>
  <si>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</si>
  <si>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</si>
  <si>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</si>
  <si>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</si>
  <si>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</si>
  <si>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</si>
  <si>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</si>
  <si>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</si>
  <si>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</si>
  <si>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</si>
  <si>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</si>
  <si>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</si>
  <si>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</si>
  <si>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</si>
  <si>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</si>
  <si>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</si>
  <si>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</si>
  <si>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</si>
  <si>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</si>
  <si>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</si>
  <si>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</si>
  <si>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</si>
  <si>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</si>
  <si>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</si>
  <si>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</si>
  <si>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</si>
  <si>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</si>
  <si>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</si>
  <si>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</si>
  <si>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</si>
  <si>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</si>
  <si>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</si>
  <si>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</si>
  <si>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</si>
  <si>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</si>
  <si>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</si>
  <si>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</si>
  <si>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</si>
  <si>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</si>
  <si>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</si>
  <si>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</si>
  <si>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</si>
  <si>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</si>
  <si>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</si>
  <si>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</si>
  <si>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</si>
  <si>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</si>
  <si>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</si>
  <si>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</si>
  <si>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</si>
  <si>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</si>
  <si>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</si>
  <si>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</si>
  <si>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</si>
  <si>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</si>
  <si>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</si>
  <si>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</si>
  <si>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</si>
  <si>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</si>
  <si>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</si>
  <si>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</si>
  <si>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</si>
  <si>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</si>
  <si>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</si>
  <si>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</si>
  <si>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</si>
  <si>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</si>
  <si>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</si>
  <si>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</si>
  <si>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</si>
  <si>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</si>
  <si>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</si>
  <si>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</si>
  <si>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</si>
  <si>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</si>
  <si>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</si>
  <si>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</si>
  <si>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</si>
  <si>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</si>
  <si>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</si>
  <si>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</si>
  <si>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</si>
  <si>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</si>
  <si>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</si>
  <si>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</si>
  <si>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</si>
  <si>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</si>
  <si>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</si>
  <si>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</si>
  <si>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</si>
  <si>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</si>
  <si>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</si>
  <si>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</si>
  <si>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</si>
  <si>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</si>
  <si>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</si>
  <si>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</si>
  <si>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</si>
  <si>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</si>
  <si>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</si>
  <si>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</si>
  <si>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</si>
  <si>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</si>
  <si>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</si>
  <si>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</si>
  <si>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</si>
  <si>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</si>
  <si>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</si>
  <si>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</si>
  <si>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</si>
  <si>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</si>
  <si>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</si>
  <si>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</si>
  <si>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</si>
  <si>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</si>
  <si>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</si>
  <si>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</si>
  <si>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</si>
  <si>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</si>
  <si>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</si>
  <si>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</si>
  <si>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</si>
  <si>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</si>
  <si>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</si>
  <si>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</si>
  <si>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</si>
  <si>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</si>
  <si>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</si>
  <si>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</si>
  <si>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</si>
  <si>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</si>
  <si>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</si>
  <si>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</si>
  <si>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</si>
  <si>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</si>
  <si>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</si>
  <si>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</si>
  <si>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</si>
  <si>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</si>
  <si>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</si>
  <si>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</si>
  <si>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</si>
  <si>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</si>
  <si>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</si>
  <si>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</si>
  <si>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</si>
  <si>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</si>
  <si>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</si>
  <si>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</si>
  <si>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</si>
  <si>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</si>
  <si>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</si>
  <si>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</si>
  <si>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</si>
  <si>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</si>
  <si>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</si>
  <si>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</si>
  <si>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</si>
  <si>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</si>
  <si>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</si>
  <si>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</si>
  <si>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</si>
  <si>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</si>
  <si>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</si>
  <si>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</si>
  <si>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</si>
  <si>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</si>
  <si>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</si>
  <si>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</si>
  <si>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</si>
  <si>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</si>
  <si>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</si>
  <si>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</si>
  <si>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</si>
  <si>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</si>
  <si>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</si>
  <si>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</si>
  <si>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</si>
  <si>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</si>
  <si>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</si>
  <si>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</si>
  <si>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</si>
  <si>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</si>
  <si>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</si>
  <si>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</si>
  <si>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</si>
  <si>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</si>
  <si>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</si>
  <si>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</si>
  <si>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</si>
  <si>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</si>
  <si>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</si>
  <si>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</si>
  <si>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</si>
  <si>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</si>
  <si>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</si>
  <si>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</si>
  <si>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</si>
  <si>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</si>
  <si>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</si>
  <si>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</si>
  <si>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</si>
  <si>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</si>
  <si>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</si>
  <si>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</si>
  <si>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</si>
  <si>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</si>
  <si>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</si>
  <si>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</si>
  <si>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</si>
  <si>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</si>
  <si>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</si>
  <si>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</si>
  <si>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</si>
  <si>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</si>
  <si>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</si>
  <si>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</si>
  <si>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</si>
  <si>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</si>
  <si>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</si>
  <si>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</si>
  <si>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</si>
  <si>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</si>
  <si>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</si>
  <si>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</si>
  <si>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</si>
  <si>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</si>
  <si>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</si>
  <si>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</si>
  <si>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</si>
  <si>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</si>
  <si>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</si>
  <si>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</si>
  <si>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</si>
  <si>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</si>
  <si>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</si>
  <si>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</si>
  <si>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</si>
  <si>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</si>
  <si>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</si>
  <si>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</si>
  <si>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</si>
  <si>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</si>
  <si>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</si>
  <si>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</si>
  <si>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</si>
  <si>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</si>
  <si>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</si>
  <si>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</si>
  <si>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</si>
  <si>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</si>
  <si>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</si>
  <si>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</si>
  <si>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</si>
  <si>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</si>
  <si>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</si>
  <si>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</si>
  <si>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</si>
  <si>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</si>
  <si>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</si>
  <si>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</si>
  <si>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</si>
  <si>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</si>
  <si>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</si>
  <si>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</si>
  <si>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</si>
  <si>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</si>
  <si>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</si>
  <si>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</si>
  <si>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</si>
  <si>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</si>
  <si>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</si>
  <si>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</si>
  <si>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</si>
  <si>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</si>
  <si>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</si>
  <si>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</si>
  <si>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</si>
  <si>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</si>
  <si>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</si>
  <si>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</si>
  <si>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</si>
  <si>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</si>
  <si>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</si>
  <si>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</si>
  <si>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</si>
  <si>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</si>
  <si>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</si>
  <si>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</si>
  <si>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</si>
  <si>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</si>
  <si>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</si>
  <si>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</si>
  <si>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</si>
  <si>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</si>
  <si>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</si>
  <si>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</si>
  <si>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</si>
  <si>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</si>
  <si>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</si>
  <si>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</si>
  <si>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</si>
  <si>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</si>
  <si>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</si>
  <si>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</si>
  <si>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</si>
  <si>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</si>
  <si>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</si>
  <si>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</si>
  <si>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</si>
  <si>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</si>
  <si>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</si>
  <si>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</si>
  <si>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</si>
  <si>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</si>
  <si>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</si>
  <si>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</si>
  <si>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</si>
  <si>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</si>
  <si>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</si>
  <si>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</si>
  <si>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</si>
  <si>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</si>
  <si>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</si>
  <si>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</si>
  <si>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</si>
  <si>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</si>
  <si>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</si>
  <si>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</si>
  <si>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</si>
  <si>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</si>
  <si>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</si>
  <si>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</si>
  <si>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</si>
  <si>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</si>
  <si>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</si>
  <si>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</si>
  <si>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</si>
  <si>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</si>
  <si>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</si>
  <si>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</si>
  <si>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</si>
  <si>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</si>
  <si>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</si>
  <si>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</si>
  <si>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</si>
  <si>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</si>
  <si>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</si>
  <si>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</si>
  <si>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</si>
  <si>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</si>
  <si>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</si>
  <si>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</si>
  <si>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</si>
  <si>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</si>
  <si>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</si>
  <si>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</si>
  <si>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</si>
  <si>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</si>
  <si>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</si>
  <si>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</si>
  <si>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</si>
  <si>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</si>
  <si>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</si>
  <si>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</si>
  <si>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</si>
  <si>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</si>
  <si>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</si>
  <si>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</si>
  <si>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</si>
  <si>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</si>
  <si>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</si>
  <si>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</si>
  <si>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</si>
  <si>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</si>
  <si>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</si>
  <si>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</si>
  <si>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</si>
  <si>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</si>
  <si>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</si>
  <si>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</si>
  <si>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</si>
  <si>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</si>
  <si>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</si>
  <si>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</si>
  <si>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</si>
  <si>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</si>
  <si>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</si>
  <si>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</si>
  <si>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</si>
  <si>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</si>
  <si>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</si>
  <si>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</si>
  <si>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</si>
  <si>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</si>
  <si>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</si>
  <si>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</si>
  <si>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</si>
  <si>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</si>
  <si>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</si>
  <si>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</si>
  <si>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</si>
  <si>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</si>
  <si>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</si>
  <si>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</si>
  <si>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</si>
  <si>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</si>
  <si>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</si>
  <si>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</si>
  <si>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</si>
  <si>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</si>
  <si>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</si>
  <si>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</si>
  <si>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</si>
  <si>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</si>
  <si>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</si>
  <si>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</si>
  <si>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</si>
  <si>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</si>
  <si>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</si>
  <si>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</si>
  <si>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</si>
  <si>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</si>
  <si>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</si>
  <si>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</si>
  <si>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</si>
  <si>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</si>
  <si>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</si>
  <si>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</si>
  <si>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</si>
  <si>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</si>
  <si>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</si>
  <si>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</si>
  <si>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</si>
  <si>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</si>
  <si>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</si>
  <si>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</si>
  <si>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</si>
  <si>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</si>
  <si>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</si>
  <si>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</si>
  <si>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</si>
  <si>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</si>
  <si>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</si>
  <si>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</si>
  <si>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</si>
  <si>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</si>
  <si>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</si>
  <si>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</si>
  <si>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</si>
  <si>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</si>
  <si>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</si>
  <si>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</si>
  <si>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</si>
  <si>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</si>
  <si>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</si>
  <si>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</si>
  <si>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</si>
  <si>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</si>
  <si>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</si>
  <si>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</si>
  <si>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</si>
  <si>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</si>
  <si>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</si>
  <si>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</si>
  <si>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</si>
  <si>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</si>
  <si>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</si>
  <si>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</si>
  <si>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</si>
  <si>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</si>
  <si>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</si>
  <si>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</si>
  <si>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</si>
  <si>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</si>
  <si>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</si>
  <si>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</si>
  <si>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</si>
  <si>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</si>
  <si>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</si>
  <si>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</si>
  <si>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</si>
  <si>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</si>
  <si>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</si>
  <si>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</si>
  <si>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</si>
  <si>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</si>
  <si>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</si>
  <si>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</si>
  <si>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</si>
  <si>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</si>
  <si>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</si>
  <si>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</si>
  <si>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</si>
  <si>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</si>
  <si>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</si>
  <si>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</si>
  <si>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</si>
  <si>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</si>
  <si>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</si>
  <si>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</si>
  <si>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</si>
  <si>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</si>
  <si>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</si>
  <si>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</si>
  <si>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</si>
  <si>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</si>
  <si>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</si>
  <si>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</si>
  <si>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</si>
  <si>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</si>
  <si>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</si>
  <si>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</si>
  <si>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</si>
  <si>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</si>
  <si>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</si>
  <si>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</si>
  <si>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</si>
  <si>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</si>
  <si>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</si>
  <si>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</si>
  <si>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</si>
  <si>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</si>
  <si>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</si>
  <si>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</si>
  <si>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</si>
  <si>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</si>
  <si>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</si>
  <si>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</si>
  <si>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</si>
  <si>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</si>
  <si>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</si>
  <si>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</si>
  <si>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</si>
  <si>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</si>
  <si>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</si>
  <si>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</si>
  <si>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</si>
  <si>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</si>
  <si>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</si>
  <si>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</si>
  <si>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</si>
  <si>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</si>
  <si>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</si>
  <si>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</si>
  <si>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</si>
  <si>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</si>
  <si>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</si>
  <si>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</si>
  <si>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</si>
  <si>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</si>
  <si>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</si>
  <si>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</si>
  <si>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</si>
  <si>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</si>
  <si>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</si>
  <si>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</si>
  <si>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</si>
  <si>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</si>
  <si>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</si>
  <si>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</si>
  <si>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</si>
  <si>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</si>
  <si>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</si>
  <si>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</si>
  <si>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</si>
  <si>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</si>
  <si>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</si>
  <si>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</si>
  <si>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</si>
  <si>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</si>
  <si>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</si>
  <si>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</si>
  <si>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</si>
  <si>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</si>
  <si>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</si>
  <si>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</si>
  <si>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</si>
  <si>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</si>
  <si>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</si>
  <si>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</si>
  <si>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</si>
  <si>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</si>
  <si>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</si>
  <si>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</si>
  <si>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</si>
  <si>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</si>
  <si>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</si>
  <si>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</si>
  <si>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</si>
  <si>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</si>
  <si>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</si>
  <si>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</si>
  <si>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</si>
  <si>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</si>
  <si>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</si>
  <si>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</si>
  <si>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</si>
  <si>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</si>
  <si>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</si>
  <si>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</si>
  <si>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</si>
  <si>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</si>
  <si>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</si>
  <si>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</si>
  <si>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</si>
  <si>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</si>
  <si>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</si>
  <si>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</si>
  <si>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</si>
  <si>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</si>
  <si>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</si>
  <si>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</si>
  <si>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</si>
  <si>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</si>
  <si>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</si>
  <si>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</si>
  <si>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</si>
  <si>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</si>
  <si>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</si>
  <si>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</si>
  <si>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</si>
  <si>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</si>
  <si>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</si>
  <si>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</si>
  <si>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</si>
  <si>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</si>
  <si>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</si>
  <si>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</si>
  <si>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</si>
  <si>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</si>
  <si>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</si>
  <si>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</si>
  <si>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</si>
  <si>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</si>
  <si>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</si>
  <si>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</si>
  <si>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</si>
  <si>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</si>
  <si>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</si>
  <si>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</si>
  <si>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</si>
  <si>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</si>
  <si>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</si>
  <si>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</si>
  <si>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</si>
  <si>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</si>
  <si>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</si>
  <si>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</si>
  <si>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</si>
  <si>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</si>
  <si>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</si>
  <si>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</si>
  <si>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</si>
  <si>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</si>
  <si>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</si>
  <si>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</si>
  <si>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</si>
  <si>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</si>
  <si>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</si>
  <si>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</si>
  <si>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</si>
  <si>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</si>
  <si>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</si>
  <si>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</si>
  <si>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</si>
  <si>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</si>
  <si>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</si>
  <si>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</si>
  <si>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</si>
  <si>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</si>
  <si>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</si>
  <si>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</si>
  <si>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</si>
  <si>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</si>
  <si>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</si>
  <si>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</si>
  <si>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</si>
  <si>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</si>
  <si>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</si>
  <si>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</si>
  <si>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</si>
  <si>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</si>
  <si>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</si>
  <si>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</si>
  <si>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</si>
  <si>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</si>
  <si>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</si>
  <si>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</si>
  <si>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</si>
  <si>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</si>
  <si>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</si>
  <si>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</si>
  <si>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</si>
  <si>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</si>
  <si>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</si>
  <si>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</si>
  <si>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</si>
  <si>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</si>
  <si>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</si>
  <si>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</si>
  <si>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</si>
  <si>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</si>
  <si>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</si>
  <si>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</si>
  <si>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</si>
  <si>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</si>
  <si>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</si>
  <si>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</si>
  <si>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</si>
  <si>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</si>
  <si>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</si>
  <si>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</si>
  <si>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</si>
  <si>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</si>
  <si>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</si>
  <si>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</si>
  <si>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</si>
  <si>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</si>
  <si>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</si>
  <si>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</si>
  <si>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</si>
  <si>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</si>
  <si>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</si>
  <si>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</si>
  <si>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</si>
  <si>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</si>
  <si>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</si>
  <si>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</si>
  <si>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</si>
  <si>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</si>
  <si>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</si>
  <si>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</si>
  <si>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</si>
  <si>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</si>
  <si>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</si>
  <si>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</si>
  <si>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</si>
  <si>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</si>
  <si>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</si>
  <si>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</si>
  <si>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</si>
  <si>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</si>
  <si>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</si>
  <si>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</si>
  <si>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</si>
  <si>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</si>
  <si>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</si>
  <si>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</si>
  <si>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</si>
  <si>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</si>
  <si>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</si>
  <si>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</si>
  <si>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</si>
  <si>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</si>
  <si>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</si>
  <si>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</si>
  <si>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</si>
  <si>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</si>
  <si>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</si>
  <si>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</si>
  <si>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</si>
  <si>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</si>
  <si>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</si>
  <si>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</si>
  <si>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</si>
  <si>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</si>
  <si>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</si>
  <si>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</si>
  <si>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</si>
  <si>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</si>
  <si>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</si>
  <si>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</si>
  <si>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</si>
  <si>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</si>
  <si>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</si>
  <si>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</si>
  <si>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</si>
  <si>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</si>
  <si>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</si>
  <si>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</si>
  <si>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</si>
  <si>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</si>
  <si>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</si>
  <si>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</si>
  <si>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</si>
  <si>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</si>
  <si>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</si>
  <si>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</si>
  <si>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</si>
  <si>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</si>
  <si>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</si>
  <si>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</si>
  <si>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</si>
  <si>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</si>
  <si>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</si>
  <si>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</si>
  <si>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</si>
  <si>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</si>
  <si>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</si>
  <si>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</si>
  <si>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</si>
  <si>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</si>
  <si>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</si>
  <si>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</si>
  <si>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</si>
  <si>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</si>
  <si>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</si>
  <si>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</si>
  <si>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</si>
  <si>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</si>
  <si>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</si>
  <si>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</si>
  <si>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</si>
  <si>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</si>
  <si>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</si>
  <si>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</si>
  <si>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</si>
  <si>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</si>
  <si>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</si>
  <si>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</si>
  <si>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</si>
  <si>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</si>
  <si>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</si>
  <si>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</si>
  <si>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</si>
  <si>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</si>
  <si>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</si>
  <si>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</si>
  <si>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</si>
  <si>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</si>
  <si>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</si>
  <si>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</si>
  <si>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</si>
  <si>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</si>
  <si>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</si>
  <si>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</si>
  <si>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</si>
  <si>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</si>
  <si>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</si>
  <si>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</si>
  <si>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</si>
  <si>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</si>
  <si>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</si>
  <si>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</si>
  <si>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</si>
  <si>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</si>
  <si>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</si>
  <si>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</si>
  <si>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</si>
  <si>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</si>
  <si>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</si>
  <si>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</si>
  <si>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</si>
  <si>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</si>
  <si>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</si>
  <si>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</si>
  <si>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</si>
  <si>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</si>
  <si>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</si>
  <si>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</si>
  <si>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</si>
  <si>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</si>
  <si>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</si>
  <si>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</si>
  <si>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</si>
  <si>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</si>
  <si>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</si>
  <si>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</si>
  <si>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</si>
  <si>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</si>
  <si>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</si>
  <si>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</si>
  <si>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</si>
  <si>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</si>
  <si>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</si>
  <si>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</si>
  <si>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</si>
  <si>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</si>
  <si>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</si>
  <si>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</si>
  <si>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</si>
  <si>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</si>
  <si>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</si>
  <si>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</si>
  <si>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</si>
  <si>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</si>
  <si>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</si>
  <si>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</si>
  <si>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</si>
  <si>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</si>
  <si>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</si>
  <si>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</si>
  <si>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</si>
  <si>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</si>
  <si>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</si>
  <si>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</si>
  <si>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</si>
  <si>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</si>
  <si>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</si>
  <si>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</si>
  <si>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</si>
  <si>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</si>
  <si>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</si>
  <si>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</si>
  <si>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</si>
  <si>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</si>
  <si>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</si>
  <si>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</si>
  <si>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</si>
  <si>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</si>
  <si>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</si>
  <si>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</si>
  <si>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</si>
  <si>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</si>
  <si>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</si>
  <si>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</si>
  <si>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</si>
  <si>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</si>
  <si>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</si>
  <si>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</si>
  <si>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</si>
  <si>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</si>
  <si>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</si>
  <si>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</si>
  <si>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</si>
  <si>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</si>
  <si>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</si>
  <si>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</si>
  <si>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</si>
  <si>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</si>
  <si>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</si>
  <si>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</si>
  <si>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</si>
  <si>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</si>
  <si>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</si>
  <si>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</si>
  <si>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</si>
  <si>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</si>
  <si>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</si>
  <si>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</si>
  <si>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</si>
  <si>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</si>
  <si>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</si>
  <si>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</si>
  <si>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</si>
  <si>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</si>
  <si>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</si>
  <si>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</si>
  <si>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</si>
  <si>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</si>
  <si>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</si>
  <si>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</si>
  <si>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</si>
  <si>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</si>
  <si>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</si>
  <si>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</si>
  <si>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</si>
  <si>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</si>
  <si>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</si>
  <si>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</si>
  <si>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</si>
  <si>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</si>
  <si>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</si>
  <si>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</si>
  <si>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</si>
  <si>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</si>
  <si>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</si>
  <si>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</si>
  <si>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</si>
  <si>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</si>
  <si>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</si>
  <si>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</si>
  <si>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</si>
  <si>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</si>
  <si>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</si>
  <si>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</si>
  <si>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</si>
  <si>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</si>
  <si>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</si>
  <si>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</si>
  <si>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</si>
  <si>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</si>
  <si>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</si>
  <si>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</si>
  <si>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</si>
  <si>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</si>
  <si>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</si>
  <si>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</si>
  <si>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</si>
  <si>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</si>
  <si>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</si>
  <si>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</si>
  <si>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</si>
  <si>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</si>
  <si>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</si>
  <si>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</si>
  <si>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</si>
  <si>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</si>
  <si>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</si>
  <si>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</si>
  <si>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</si>
  <si>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</si>
  <si>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</si>
  <si>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</si>
  <si>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</si>
  <si>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</si>
  <si>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</si>
  <si>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</si>
  <si>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</si>
  <si>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</si>
  <si>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</si>
  <si>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</si>
  <si>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</si>
  <si>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</si>
  <si>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</si>
  <si>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</si>
  <si>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</si>
  <si>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</si>
  <si>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</si>
  <si>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</si>
  <si>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</si>
  <si>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</si>
  <si>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</si>
  <si>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</si>
  <si>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</si>
  <si>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</si>
  <si>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</si>
  <si>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</si>
  <si>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</si>
  <si>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</si>
  <si>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</si>
  <si>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</si>
  <si>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</si>
  <si>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</si>
  <si>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</si>
  <si>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</si>
  <si>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</si>
  <si>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</si>
  <si>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</si>
  <si>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</si>
  <si>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</si>
  <si>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</si>
  <si>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</si>
  <si>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</si>
  <si>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</si>
  <si>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</si>
  <si>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</si>
  <si>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</si>
  <si>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</si>
  <si>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</si>
  <si>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</si>
  <si>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</si>
  <si>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</si>
  <si>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</si>
  <si>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</si>
  <si>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</si>
  <si>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</si>
  <si>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</si>
  <si>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</si>
  <si>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</si>
  <si>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</si>
  <si>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</si>
  <si>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</si>
  <si>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</si>
  <si>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</si>
  <si>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</si>
  <si>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</si>
  <si>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</si>
  <si>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</si>
  <si>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</si>
  <si>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</si>
  <si>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</si>
  <si>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</si>
  <si>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</si>
  <si>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</si>
  <si>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</si>
  <si>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</si>
  <si>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</si>
  <si>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</si>
  <si>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</si>
  <si>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</si>
  <si>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</si>
  <si>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</si>
  <si>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</si>
  <si>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</si>
  <si>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</si>
  <si>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</si>
  <si>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</si>
  <si>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</si>
  <si>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</si>
  <si>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</si>
  <si>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</si>
  <si>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</si>
  <si>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</si>
  <si>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</si>
  <si>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</si>
  <si>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</si>
  <si>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</si>
  <si>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</si>
  <si>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</si>
  <si>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</si>
  <si>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</si>
  <si>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</si>
  <si>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</si>
  <si>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</si>
  <si>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</si>
  <si>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</si>
  <si>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</si>
  <si>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</si>
  <si>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</si>
  <si>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</si>
  <si>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</si>
  <si>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</si>
  <si>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</si>
  <si>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</si>
  <si>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</si>
  <si>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</si>
  <si>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</si>
  <si>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</si>
  <si>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</si>
  <si>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</si>
  <si>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</si>
  <si>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</si>
  <si>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</si>
  <si>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</si>
  <si>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</si>
  <si>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</si>
  <si>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</si>
  <si>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</si>
  <si>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</si>
  <si>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</si>
  <si>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</si>
  <si>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</si>
  <si>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</si>
  <si>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</si>
  <si>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</si>
  <si>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</si>
  <si>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</si>
  <si>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</si>
  <si>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</si>
  <si>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</si>
  <si>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</si>
  <si>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</si>
  <si>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</si>
  <si>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</si>
  <si>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</si>
  <si>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</si>
  <si>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</si>
  <si>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</si>
  <si>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</si>
  <si>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</si>
  <si>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</si>
  <si>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</si>
  <si>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</si>
  <si>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</si>
  <si>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</si>
  <si>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</si>
  <si>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</si>
  <si>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</si>
  <si>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</si>
  <si>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</si>
  <si>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</si>
  <si>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</si>
  <si>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</si>
  <si>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</si>
  <si>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</si>
  <si>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</si>
  <si>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</si>
  <si>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</si>
  <si>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</si>
  <si>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</si>
  <si>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</si>
  <si>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</si>
  <si>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</si>
  <si>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</si>
  <si>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</si>
  <si>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</si>
  <si>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</si>
  <si>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</si>
  <si>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</si>
  <si>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</si>
  <si>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</si>
  <si>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</si>
  <si>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</si>
  <si>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</si>
  <si>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</si>
  <si>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</si>
  <si>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</si>
  <si>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</si>
  <si>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</si>
  <si>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</si>
  <si>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</si>
  <si>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</si>
  <si>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</si>
  <si>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</si>
  <si>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</si>
  <si>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</si>
  <si>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</si>
  <si>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</si>
  <si>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</si>
  <si>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</si>
  <si>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</si>
  <si>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</si>
  <si>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</si>
  <si>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</si>
  <si>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</si>
  <si>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</si>
  <si>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</si>
  <si>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</si>
  <si>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</si>
  <si>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</si>
  <si>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</si>
  <si>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</si>
  <si>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</si>
  <si>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</si>
  <si>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</si>
  <si>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</si>
  <si>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</si>
  <si>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</si>
  <si>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</si>
  <si>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</si>
  <si>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</si>
  <si>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</si>
  <si>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</si>
  <si>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</si>
  <si>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</si>
  <si>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</si>
  <si>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</si>
  <si>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</si>
  <si>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</si>
  <si>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</si>
  <si>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</si>
  <si>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</si>
  <si>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</si>
  <si>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</si>
  <si>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</si>
  <si>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</si>
  <si>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</si>
  <si>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</si>
  <si>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</si>
  <si>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</si>
  <si>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</si>
  <si>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</si>
  <si>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</si>
  <si>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</si>
  <si>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</si>
  <si>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</si>
  <si>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</si>
  <si>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</si>
  <si>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</si>
  <si>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</si>
  <si>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</si>
  <si>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</si>
  <si>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</si>
  <si>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</si>
  <si>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</si>
  <si>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</si>
  <si>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</si>
  <si>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</si>
  <si>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</si>
  <si>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</si>
  <si>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</si>
  <si>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</si>
  <si>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</si>
  <si>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</si>
  <si>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</si>
  <si>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</si>
  <si>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</si>
  <si>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</si>
  <si>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</si>
  <si>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</si>
  <si>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</si>
  <si>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</si>
  <si>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</si>
  <si>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</si>
  <si>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</si>
  <si>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</si>
  <si>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</si>
  <si>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</si>
  <si>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</si>
  <si>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</si>
  <si>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</si>
  <si>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</si>
  <si>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</si>
  <si>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</si>
  <si>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</si>
  <si>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</si>
  <si>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</si>
  <si>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</si>
  <si>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</si>
  <si>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</si>
  <si>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</si>
  <si>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</si>
  <si>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</si>
  <si>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</si>
  <si>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</si>
  <si>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</si>
  <si>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</si>
  <si>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</si>
  <si>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</si>
  <si>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</si>
  <si>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</si>
  <si>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</si>
  <si>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</si>
  <si>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</si>
  <si>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</si>
  <si>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</si>
  <si>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</si>
  <si>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</si>
  <si>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</si>
  <si>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</si>
  <si>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</si>
  <si>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</si>
  <si>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</si>
  <si>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</si>
  <si>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</si>
  <si>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</si>
  <si>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</si>
  <si>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</si>
  <si>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</si>
  <si>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</si>
  <si>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</si>
  <si>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</si>
  <si>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</si>
  <si>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</si>
  <si>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</si>
  <si>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</si>
  <si>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</si>
  <si>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</si>
  <si>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</si>
  <si>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</si>
  <si>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</si>
  <si>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</si>
  <si>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</si>
  <si>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</si>
  <si>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</si>
  <si>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</si>
  <si>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</si>
  <si>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</si>
  <si>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</si>
  <si>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</si>
  <si>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</si>
  <si>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</si>
  <si>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</si>
  <si>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</si>
  <si>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</si>
  <si>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</si>
  <si>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</si>
  <si>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</si>
  <si>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</si>
  <si>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</si>
  <si>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</si>
  <si>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</si>
  <si>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</si>
  <si>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</si>
  <si>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</si>
  <si>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</si>
  <si>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</si>
  <si>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</si>
  <si>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</si>
  <si>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</si>
  <si>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</si>
  <si>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</si>
  <si>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</si>
  <si>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</si>
  <si>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</si>
  <si>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</si>
  <si>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</si>
  <si>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</si>
  <si>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</si>
  <si>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</si>
  <si>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</si>
  <si>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</si>
  <si>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</si>
  <si>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</si>
  <si>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</si>
  <si>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</si>
  <si>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</si>
  <si>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</si>
  <si>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</si>
  <si>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</si>
  <si>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</si>
  <si>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</si>
  <si>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</si>
  <si>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</si>
  <si>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</si>
  <si>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</si>
  <si>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</si>
  <si>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</si>
  <si>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</si>
  <si>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</si>
  <si>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</si>
  <si>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</si>
  <si>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</si>
  <si>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</si>
  <si>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</si>
  <si>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</si>
  <si>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</si>
  <si>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</si>
  <si>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</si>
  <si>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</si>
  <si>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</si>
  <si>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</si>
  <si>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</si>
  <si>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</si>
  <si>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</si>
  <si>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</si>
  <si>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</si>
  <si>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</si>
  <si>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</si>
  <si>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</si>
  <si>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</si>
  <si>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</si>
  <si>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</si>
  <si>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</si>
  <si>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</si>
  <si>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</si>
  <si>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</si>
  <si>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</si>
  <si>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</si>
  <si>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</si>
  <si>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</si>
  <si>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</si>
  <si>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</si>
  <si>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</si>
  <si>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</si>
  <si>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</si>
  <si>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</si>
  <si>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</si>
  <si>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</si>
  <si>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</si>
  <si>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</si>
  <si>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</si>
  <si>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</si>
  <si>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</si>
  <si>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</si>
  <si>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</si>
  <si>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</si>
  <si>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</si>
  <si>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</si>
  <si>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</si>
  <si>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</si>
  <si>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</si>
  <si>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</si>
  <si>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</si>
  <si>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</si>
  <si>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</si>
  <si>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</si>
  <si>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</si>
  <si>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</si>
  <si>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</si>
  <si>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</si>
  <si>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</si>
  <si>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</si>
  <si>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</si>
  <si>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</si>
  <si>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</si>
  <si>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</si>
  <si>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</si>
  <si>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</si>
  <si>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</si>
  <si>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</si>
  <si>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</si>
  <si>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</si>
  <si>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</si>
  <si>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</si>
  <si>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</si>
  <si>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</si>
  <si>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</si>
  <si>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</si>
  <si>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</si>
  <si>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</si>
  <si>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</si>
  <si>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</si>
  <si>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</si>
  <si>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</si>
  <si>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</si>
  <si>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</si>
  <si>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</si>
  <si>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</si>
  <si>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</si>
  <si>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</si>
  <si>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</si>
  <si>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</si>
  <si>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</si>
  <si>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</si>
  <si>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</si>
  <si>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</si>
  <si>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</si>
  <si>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</si>
  <si>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</si>
  <si>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</si>
  <si>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</si>
  <si>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</si>
  <si>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</si>
  <si>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</si>
  <si>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</si>
  <si>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</si>
  <si>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</si>
  <si>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</si>
  <si>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</si>
  <si>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</si>
  <si>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</si>
  <si>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</si>
  <si>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</si>
  <si>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</si>
  <si>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</si>
  <si>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</si>
  <si>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</si>
  <si>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</si>
  <si>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</si>
  <si>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</si>
  <si>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</si>
  <si>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</si>
  <si>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</si>
  <si>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</si>
  <si>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</si>
  <si>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</si>
  <si>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</si>
  <si>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</si>
  <si>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</si>
  <si>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</si>
  <si>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</si>
  <si>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</si>
  <si>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</si>
  <si>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</si>
  <si>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</si>
  <si>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</si>
  <si>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</si>
  <si>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</si>
  <si>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</si>
  <si>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</si>
  <si>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</si>
  <si>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</si>
  <si>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</si>
  <si>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</si>
  <si>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</si>
  <si>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</si>
  <si>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</si>
  <si>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</si>
  <si>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</si>
  <si>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</si>
  <si>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</si>
  <si>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</si>
  <si>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</si>
  <si>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</si>
  <si>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</si>
  <si>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</si>
  <si>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</si>
  <si>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</si>
  <si>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</si>
  <si>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</si>
  <si>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</si>
  <si>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</si>
  <si>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</si>
  <si>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</si>
  <si>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</si>
  <si>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</si>
  <si>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</si>
  <si>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</si>
  <si>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</si>
  <si>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</si>
  <si>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</si>
  <si>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</si>
  <si>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</si>
  <si>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</si>
  <si>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</si>
  <si>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</si>
  <si>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</si>
  <si>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</si>
  <si>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</si>
  <si>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</si>
  <si>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</si>
  <si>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</si>
  <si>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</si>
  <si>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</si>
  <si>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</si>
  <si>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</si>
  <si>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</si>
  <si>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</si>
  <si>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</si>
  <si>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</si>
  <si>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</si>
  <si>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</si>
  <si>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</si>
  <si>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</si>
  <si>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</si>
  <si>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</si>
  <si>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</si>
  <si>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</si>
  <si>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</si>
  <si>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</si>
  <si>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</si>
  <si>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</si>
  <si>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</si>
  <si>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</si>
  <si>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</si>
  <si>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</si>
  <si>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</si>
  <si>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</si>
  <si>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</si>
  <si>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</si>
  <si>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</si>
  <si>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</si>
  <si>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</si>
  <si>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</si>
  <si>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</si>
  <si>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</si>
  <si>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</si>
  <si>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</si>
  <si>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</si>
  <si>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</si>
  <si>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</si>
  <si>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</si>
  <si>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</si>
  <si>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</si>
  <si>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</si>
  <si>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</si>
  <si>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</si>
  <si>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</si>
  <si>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</si>
  <si>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</si>
  <si>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</si>
  <si>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</si>
  <si>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</si>
  <si>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</si>
  <si>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</si>
  <si>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</si>
  <si>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</si>
  <si>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</si>
  <si>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</si>
  <si>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</si>
  <si>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</si>
  <si>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</si>
  <si>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</si>
  <si>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</si>
  <si>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</si>
  <si>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</si>
  <si>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</si>
  <si>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</si>
  <si>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</si>
  <si>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</si>
  <si>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</si>
  <si>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</si>
  <si>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</si>
  <si>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</si>
  <si>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</si>
  <si>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</si>
  <si>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</si>
  <si>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</si>
  <si>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</si>
  <si>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</si>
  <si>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</si>
  <si>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</si>
  <si>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</si>
  <si>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</si>
  <si>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</si>
  <si>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</si>
  <si>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</si>
  <si>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</si>
  <si>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</si>
  <si>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</si>
  <si>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</si>
  <si>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</si>
  <si>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</si>
  <si>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</si>
  <si>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</si>
  <si>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</si>
  <si>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</si>
  <si>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</si>
  <si>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</si>
  <si>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</si>
  <si>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</si>
  <si>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</si>
  <si>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</si>
  <si>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</si>
  <si>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</si>
  <si>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</si>
  <si>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</si>
  <si>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</si>
  <si>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</si>
  <si>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</si>
  <si>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</si>
  <si>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</si>
  <si>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</si>
  <si>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</si>
  <si>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</si>
  <si>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</si>
  <si>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</si>
  <si>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</si>
  <si>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</si>
  <si>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</si>
  <si>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</si>
  <si>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</si>
  <si>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</si>
  <si>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</si>
  <si>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</si>
  <si>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</si>
  <si>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</si>
  <si>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</si>
  <si>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</si>
  <si>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</si>
  <si>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</si>
  <si>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</si>
  <si>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</si>
  <si>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</si>
  <si>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</si>
  <si>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</si>
  <si>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</si>
  <si>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</si>
  <si>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</si>
  <si>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</si>
  <si>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</si>
  <si>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</si>
  <si>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</si>
  <si>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</si>
  <si>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</si>
  <si>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</si>
  <si>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</si>
  <si>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</si>
  <si>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</si>
  <si>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</si>
  <si>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</si>
  <si>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</si>
  <si>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</si>
  <si>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</si>
  <si>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</si>
  <si>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</si>
  <si>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</si>
  <si>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</si>
  <si>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</si>
  <si>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</si>
  <si>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</si>
  <si>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</si>
  <si>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</si>
  <si>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</si>
  <si>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</si>
  <si>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</si>
  <si>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</si>
  <si>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</si>
  <si>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</si>
  <si>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</si>
  <si>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</si>
  <si>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</si>
  <si>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</si>
  <si>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</si>
  <si>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</si>
  <si>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</si>
  <si>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</si>
  <si>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</si>
  <si>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</si>
  <si>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</si>
  <si>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</si>
  <si>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</si>
  <si>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</si>
  <si>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</si>
  <si>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</si>
  <si>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</si>
  <si>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</si>
  <si>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</si>
  <si>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</si>
  <si>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</si>
  <si>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</si>
  <si>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</si>
  <si>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</si>
  <si>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</si>
  <si>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</si>
  <si>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</si>
  <si>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</si>
  <si>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</si>
  <si>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</si>
  <si>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</si>
  <si>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</si>
  <si>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</si>
  <si>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</si>
  <si>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</si>
  <si>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</si>
  <si>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</si>
  <si>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</si>
  <si>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</si>
  <si>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</si>
  <si>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</si>
  <si>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</si>
  <si>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</si>
  <si>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</si>
  <si>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</si>
  <si>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</si>
  <si>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</si>
  <si>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</si>
  <si>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</si>
  <si>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</si>
  <si>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</si>
  <si>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</si>
  <si>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</si>
  <si>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</si>
  <si>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</si>
  <si>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</si>
  <si>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</si>
  <si>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</si>
  <si>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</si>
  <si>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</si>
  <si>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</si>
  <si>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</si>
  <si>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</si>
  <si>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</si>
  <si>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</si>
  <si>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</si>
  <si>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</si>
  <si>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</si>
  <si>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</si>
  <si>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</si>
  <si>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</si>
  <si>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</si>
  <si>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</si>
  <si>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</si>
  <si>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</si>
  <si>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</si>
  <si>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</si>
  <si>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</si>
  <si>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</si>
  <si>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</si>
  <si>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</si>
  <si>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</si>
  <si>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</si>
  <si>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</si>
  <si>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</si>
  <si>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</si>
  <si>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</si>
  <si>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</si>
  <si>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</si>
  <si>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</si>
  <si>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</si>
  <si>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</si>
  <si>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</si>
  <si>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</si>
  <si>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</si>
  <si>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</si>
  <si>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</si>
  <si>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</si>
  <si>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</si>
  <si>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</si>
  <si>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</si>
  <si>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</si>
  <si>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</si>
  <si>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</si>
  <si>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</si>
  <si>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</si>
  <si>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</si>
  <si>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</si>
  <si>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</si>
  <si>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</si>
  <si>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</si>
  <si>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</si>
  <si>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</si>
  <si>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</si>
  <si>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</si>
  <si>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</si>
  <si>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</si>
  <si>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</si>
  <si>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</si>
  <si>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</si>
  <si>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</si>
  <si>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</si>
  <si>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</si>
  <si>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</si>
  <si>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</si>
  <si>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</si>
  <si>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</si>
  <si>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</si>
  <si>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</si>
  <si>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</si>
  <si>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</si>
  <si>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</si>
  <si>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</si>
  <si>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</si>
  <si>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</si>
  <si>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</si>
  <si>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</si>
  <si>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</si>
  <si>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</si>
  <si>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</si>
  <si>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</si>
  <si>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</si>
  <si>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</si>
  <si>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</si>
  <si>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</si>
  <si>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</si>
  <si>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</si>
  <si>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</si>
  <si>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</si>
  <si>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</si>
  <si>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</si>
  <si>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</si>
  <si>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</si>
  <si>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</si>
  <si>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</si>
  <si>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</si>
  <si>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</si>
  <si>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</si>
  <si>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</si>
  <si>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</si>
  <si>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</si>
  <si>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</si>
  <si>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</si>
  <si>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</si>
  <si>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</si>
  <si>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</si>
  <si>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</si>
  <si>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</si>
  <si>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</si>
  <si>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</si>
  <si>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</si>
  <si>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</si>
  <si>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</si>
  <si>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</si>
  <si>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</si>
  <si>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</si>
  <si>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</si>
  <si>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</si>
  <si>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</si>
  <si>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</si>
  <si>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</si>
  <si>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</si>
  <si>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</si>
  <si>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</si>
  <si>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</si>
  <si>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</si>
  <si>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</si>
  <si>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</si>
  <si>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</si>
  <si>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</si>
  <si>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</si>
  <si>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</si>
  <si>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</si>
  <si>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</si>
  <si>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</si>
  <si>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</si>
  <si>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</si>
  <si>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</si>
  <si>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</si>
  <si>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</si>
  <si>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</si>
  <si>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</si>
  <si>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</si>
  <si>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</si>
  <si>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</si>
  <si>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</si>
  <si>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</si>
  <si>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</si>
  <si>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</si>
  <si>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</si>
  <si>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</si>
  <si>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</si>
  <si>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</si>
  <si>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</si>
  <si>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</si>
  <si>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</si>
  <si>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</si>
  <si>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</si>
  <si>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</si>
  <si>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</si>
  <si>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</si>
  <si>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</si>
  <si>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</si>
  <si>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</si>
  <si>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</si>
  <si>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</si>
  <si>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</si>
  <si>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</si>
  <si>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</si>
  <si>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</si>
  <si>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</si>
  <si>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</si>
  <si>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</si>
  <si>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</si>
  <si>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</si>
  <si>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</si>
  <si>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</si>
  <si>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</si>
  <si>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</si>
  <si>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</si>
  <si>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</si>
  <si>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</si>
  <si>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</si>
  <si>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</si>
  <si>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</si>
  <si>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</si>
  <si>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</si>
  <si>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</si>
  <si>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</si>
  <si>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</si>
  <si>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</si>
  <si>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</si>
  <si>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</si>
  <si>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</si>
  <si>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</si>
  <si>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</si>
  <si>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</si>
  <si>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</si>
  <si>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</si>
  <si>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</si>
  <si>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</si>
  <si>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</si>
  <si>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</si>
  <si>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</si>
  <si>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</si>
  <si>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</si>
  <si>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</si>
  <si>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</si>
  <si>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</si>
  <si>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</si>
  <si>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</si>
  <si>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</si>
  <si>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</si>
  <si>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</si>
  <si>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</si>
  <si>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</si>
  <si>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</si>
  <si>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</si>
  <si>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</si>
  <si>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</si>
  <si>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</si>
  <si>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</si>
  <si>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</si>
  <si>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</si>
  <si>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</si>
  <si>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</si>
  <si>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</si>
  <si>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</si>
  <si>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</si>
  <si>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</si>
  <si>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</si>
  <si>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</si>
  <si>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</si>
  <si>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</si>
  <si>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</si>
  <si>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</si>
  <si>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</si>
  <si>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</si>
  <si>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</si>
  <si>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</si>
  <si>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</si>
  <si>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</si>
  <si>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</si>
  <si>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</si>
  <si>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</si>
  <si>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</si>
  <si>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</si>
  <si>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</si>
  <si>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</si>
  <si>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</si>
  <si>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</si>
  <si>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</si>
  <si>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</si>
  <si>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</si>
  <si>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</si>
  <si>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</si>
  <si>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</si>
  <si>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</si>
  <si>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</si>
  <si>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</si>
  <si>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</si>
  <si>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</si>
  <si>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</si>
  <si>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</si>
  <si>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</si>
  <si>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</si>
  <si>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</si>
  <si>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</si>
  <si>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</si>
  <si>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</si>
  <si>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</si>
  <si>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</si>
  <si>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</si>
  <si>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</si>
  <si>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</si>
  <si>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</si>
  <si>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</si>
  <si>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</si>
  <si>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</si>
  <si>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</si>
  <si>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</si>
  <si>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</si>
  <si>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</si>
  <si>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</si>
  <si>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</si>
  <si>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</si>
  <si>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</si>
  <si>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</si>
  <si>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</si>
  <si>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</si>
  <si>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</si>
  <si>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</si>
  <si>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</si>
  <si>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</si>
  <si>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</si>
  <si>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</si>
  <si>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</si>
  <si>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</si>
  <si>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</si>
  <si>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</si>
  <si>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</si>
  <si>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</si>
  <si>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</si>
  <si>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</si>
  <si>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</si>
  <si>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</si>
  <si>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</si>
  <si>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</si>
  <si>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</si>
  <si>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</si>
  <si>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</si>
  <si>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</si>
  <si>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</si>
  <si>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</si>
  <si>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</si>
  <si>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</si>
  <si>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</si>
  <si>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</si>
  <si>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</si>
  <si>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</si>
  <si>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</si>
  <si>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</si>
  <si>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</si>
  <si>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</si>
  <si>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</si>
  <si>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</si>
  <si>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</si>
  <si>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</si>
  <si>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</si>
  <si>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</si>
  <si>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</si>
  <si>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</si>
  <si>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</si>
  <si>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</si>
  <si>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</si>
  <si>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</si>
  <si>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</si>
  <si>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</si>
  <si>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</si>
  <si>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</si>
  <si>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</si>
  <si>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</si>
  <si>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</si>
  <si>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</si>
  <si>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</si>
  <si>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</si>
  <si>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</si>
  <si>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</si>
  <si>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</si>
  <si>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</si>
  <si>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</si>
  <si>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</si>
  <si>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</si>
  <si>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</si>
  <si>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</si>
  <si>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</si>
  <si>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</si>
  <si>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</si>
  <si>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</si>
  <si>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</si>
  <si>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</si>
  <si>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</si>
  <si>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</si>
  <si>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</si>
  <si>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</si>
  <si>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</si>
  <si>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</si>
  <si>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</si>
  <si>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</si>
  <si>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</si>
  <si>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</si>
  <si>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</si>
  <si>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</si>
  <si>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</si>
  <si>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</si>
  <si>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</si>
  <si>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</si>
  <si>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</si>
  <si>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</si>
  <si>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</si>
  <si>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</si>
  <si>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</si>
  <si>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</si>
  <si>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</si>
  <si>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</si>
  <si>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</si>
  <si>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</si>
  <si>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</si>
  <si>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</si>
  <si>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</si>
  <si>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</si>
  <si>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</si>
  <si>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</si>
  <si>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</si>
  <si>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</si>
  <si>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</si>
  <si>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</si>
  <si>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</si>
  <si>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</si>
  <si>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</si>
  <si>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</si>
  <si>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</si>
  <si>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</si>
  <si>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</si>
  <si>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</si>
  <si>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</si>
  <si>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</si>
  <si>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</si>
  <si>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</si>
  <si>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</si>
  <si>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</si>
  <si>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</si>
  <si>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</si>
  <si>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</si>
  <si>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</si>
  <si>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</si>
  <si>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</si>
  <si>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</si>
  <si>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</si>
  <si>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</si>
  <si>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</si>
  <si>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</si>
  <si>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</si>
  <si>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</si>
  <si>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</si>
  <si>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</si>
  <si>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</si>
  <si>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</si>
  <si>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</si>
  <si>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</si>
  <si>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</si>
  <si>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</si>
  <si>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</si>
  <si>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</si>
  <si>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</si>
  <si>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</si>
  <si>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</si>
  <si>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</si>
  <si>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</si>
  <si>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</si>
  <si>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</si>
  <si>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</si>
  <si>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</si>
  <si>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</si>
  <si>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</si>
  <si>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</si>
  <si>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</si>
  <si>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</si>
  <si>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</si>
  <si>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</si>
  <si>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</si>
  <si>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</si>
  <si>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</si>
  <si>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</si>
  <si>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</si>
  <si>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</si>
  <si>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</si>
  <si>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</si>
  <si>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</si>
  <si>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</si>
  <si>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</si>
  <si>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</si>
  <si>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</si>
  <si>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</si>
  <si>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</si>
  <si>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</si>
  <si>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</si>
  <si>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</si>
  <si>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</si>
  <si>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</si>
  <si>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</si>
  <si>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</si>
  <si>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</si>
  <si>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</si>
  <si>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</si>
  <si>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</si>
  <si>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</si>
  <si>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</si>
  <si>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</si>
  <si>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</si>
  <si>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</si>
  <si>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</si>
  <si>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</si>
  <si>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</si>
  <si>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</si>
  <si>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</si>
  <si>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</si>
  <si>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</si>
  <si>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</si>
  <si>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</si>
  <si>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</si>
  <si>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</si>
  <si>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</si>
  <si>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</si>
  <si>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</si>
  <si>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</si>
  <si>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</si>
  <si>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</si>
  <si>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</si>
  <si>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</si>
  <si>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</si>
  <si>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</si>
  <si>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</si>
  <si>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</si>
  <si>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</si>
  <si>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</si>
  <si>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</si>
  <si>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</si>
  <si>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</si>
  <si>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</si>
  <si>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</si>
  <si>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</si>
  <si>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</si>
  <si>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</si>
  <si>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</si>
  <si>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</si>
  <si>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</si>
  <si>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</si>
  <si>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</si>
  <si>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</si>
  <si>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</si>
  <si>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</si>
  <si>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</si>
  <si>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</si>
  <si>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</si>
  <si>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</si>
  <si>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</si>
  <si>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</si>
  <si>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</si>
  <si>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</si>
  <si>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</si>
  <si>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</si>
  <si>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</si>
  <si>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</si>
  <si>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</si>
  <si>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</si>
  <si>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</si>
  <si>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</si>
  <si>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</si>
  <si>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</si>
  <si>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</si>
  <si>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</si>
  <si>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</si>
  <si>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</si>
  <si>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</si>
  <si>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</si>
  <si>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</si>
  <si>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</si>
  <si>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</si>
  <si>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</si>
  <si>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</si>
  <si>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</si>
  <si>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</si>
  <si>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</si>
  <si>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</si>
  <si>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</si>
  <si>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</si>
  <si>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</si>
  <si>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</si>
  <si>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</si>
  <si>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</si>
  <si>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</si>
  <si>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</si>
  <si>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</si>
  <si>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</si>
  <si>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</si>
  <si>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</si>
  <si>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</si>
  <si>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</si>
  <si>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</si>
  <si>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</si>
  <si>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</si>
  <si>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</si>
  <si>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</si>
  <si>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</si>
  <si>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</si>
  <si>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</si>
  <si>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</si>
  <si>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</si>
  <si>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</si>
  <si>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</si>
  <si>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</si>
  <si>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</si>
  <si>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</si>
  <si>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</si>
  <si>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</si>
  <si>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</si>
  <si>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</si>
  <si>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</si>
  <si>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</si>
  <si>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</si>
  <si>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</si>
  <si>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</si>
  <si>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</si>
  <si>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</si>
  <si>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</si>
  <si>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</si>
  <si>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</si>
  <si>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</si>
  <si>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</si>
  <si>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</si>
  <si>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</si>
  <si>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</si>
  <si>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</si>
  <si>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</si>
  <si>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</si>
  <si>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</si>
  <si>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</si>
  <si>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</si>
  <si>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</si>
  <si>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</si>
  <si>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</si>
  <si>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</si>
  <si>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</si>
  <si>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</si>
  <si>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</si>
  <si>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</si>
  <si>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</si>
  <si>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</si>
  <si>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</si>
  <si>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</si>
  <si>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</si>
  <si>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</si>
  <si>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</si>
  <si>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</si>
  <si>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</si>
  <si>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</si>
  <si>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</si>
  <si>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</si>
  <si>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</si>
  <si>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</si>
  <si>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</si>
  <si>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</si>
  <si>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</si>
  <si>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</si>
  <si>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</si>
  <si>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</si>
  <si>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</si>
  <si>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</si>
  <si>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</si>
  <si>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</si>
  <si>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</si>
  <si>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</si>
  <si>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</si>
  <si>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</si>
  <si>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</si>
  <si>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</si>
  <si>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</si>
  <si>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</si>
  <si>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</si>
  <si>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</si>
  <si>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</si>
  <si>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</si>
  <si>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</si>
  <si>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</si>
  <si>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</si>
  <si>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</si>
  <si>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</si>
  <si>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</si>
  <si>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</si>
  <si>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</si>
  <si>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</si>
  <si>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</si>
  <si>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</si>
  <si>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</si>
  <si>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</si>
  <si>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</si>
  <si>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</si>
  <si>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</si>
  <si>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</si>
  <si>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</si>
  <si>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</si>
  <si>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</si>
  <si>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</si>
  <si>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</si>
  <si>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</si>
  <si>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</si>
  <si>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</si>
  <si>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</si>
  <si>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</si>
  <si>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</si>
  <si>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</si>
  <si>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</si>
  <si>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</si>
  <si>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</si>
  <si>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</si>
  <si>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</si>
  <si>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</si>
  <si>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</si>
  <si>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</si>
  <si>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</si>
  <si>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</si>
  <si>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</si>
  <si>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</si>
  <si>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</si>
  <si>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</si>
  <si>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</si>
  <si>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</si>
  <si>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</si>
  <si>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</si>
  <si>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</si>
  <si>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</si>
  <si>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</si>
  <si>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</si>
  <si>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</si>
  <si>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</si>
  <si>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</si>
  <si>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</si>
  <si>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</si>
  <si>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</si>
  <si>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</si>
  <si>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</si>
  <si>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</si>
  <si>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</si>
  <si>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</si>
  <si>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</si>
  <si>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</si>
  <si>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</si>
  <si>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</si>
  <si>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</si>
  <si>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</si>
  <si>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</si>
  <si>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</si>
  <si>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</si>
  <si>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</si>
  <si>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</si>
  <si>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</si>
  <si>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</si>
  <si>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</si>
  <si>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</si>
  <si>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</si>
  <si>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</si>
  <si>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</si>
  <si>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</si>
  <si>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</si>
  <si>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</si>
  <si>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</si>
  <si>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</si>
  <si>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</si>
  <si>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</si>
  <si>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</si>
  <si>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</si>
  <si>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</si>
  <si>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</si>
  <si>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</si>
  <si>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</si>
  <si>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</si>
  <si>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</si>
  <si>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</si>
  <si>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</si>
  <si>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</si>
  <si>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</si>
  <si>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</si>
  <si>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</si>
  <si>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</si>
  <si>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</si>
  <si>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</si>
  <si>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</si>
  <si>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</si>
  <si>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</si>
  <si>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</si>
  <si>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</si>
  <si>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</si>
  <si>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</si>
  <si>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</si>
  <si>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</si>
  <si>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</si>
  <si>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</si>
  <si>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</si>
  <si>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</si>
  <si>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</si>
  <si>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</si>
  <si>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</si>
  <si>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</si>
  <si>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</si>
  <si>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</si>
  <si>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</si>
  <si>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</si>
  <si>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</si>
  <si>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</si>
  <si>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</si>
  <si>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</si>
  <si>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</si>
  <si>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</si>
  <si>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</si>
  <si>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</si>
  <si>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</si>
  <si>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</si>
  <si>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</si>
  <si>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</si>
  <si>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</si>
  <si>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</si>
  <si>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</si>
  <si>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</si>
  <si>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</si>
  <si>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</si>
  <si>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</si>
  <si>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</si>
  <si>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</si>
  <si>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</si>
  <si>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</si>
  <si>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</si>
  <si>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</si>
  <si>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</si>
  <si>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</si>
  <si>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</si>
  <si>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</si>
  <si>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</si>
  <si>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</si>
  <si>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</si>
  <si>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</si>
  <si>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</si>
  <si>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</si>
  <si>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</si>
  <si>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</si>
  <si>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</si>
  <si>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</si>
  <si>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</si>
  <si>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</si>
  <si>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</si>
  <si>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</si>
  <si>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</si>
  <si>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</si>
  <si>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</si>
  <si>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</si>
  <si>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</si>
  <si>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</si>
  <si>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</si>
  <si>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</si>
  <si>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</si>
  <si>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</si>
  <si>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</si>
  <si>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</si>
  <si>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</si>
  <si>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</si>
  <si>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</si>
  <si>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</si>
  <si>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</si>
  <si>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</si>
  <si>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</si>
  <si>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</si>
  <si>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</si>
  <si>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</si>
  <si>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</si>
  <si>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</si>
  <si>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</si>
  <si>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</si>
  <si>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</si>
  <si>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</si>
  <si>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</si>
  <si>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</si>
  <si>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</si>
  <si>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</si>
  <si>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</si>
  <si>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</si>
  <si>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</si>
  <si>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</si>
  <si>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</si>
  <si>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</si>
  <si>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</si>
  <si>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</si>
  <si>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</si>
  <si>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</si>
  <si>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</si>
  <si>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</si>
  <si>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</si>
  <si>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</si>
  <si>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</si>
  <si>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</si>
  <si>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</si>
  <si>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</si>
  <si>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</si>
  <si>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</si>
  <si>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</si>
  <si>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</si>
  <si>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</si>
  <si>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</si>
  <si>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</si>
  <si>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</si>
  <si>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</si>
  <si>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</si>
  <si>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</si>
  <si>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</si>
  <si>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</si>
  <si>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</si>
  <si>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</si>
  <si>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</si>
  <si>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</si>
  <si>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</si>
  <si>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</si>
  <si>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</si>
  <si>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</si>
  <si>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</si>
  <si>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</si>
  <si>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</si>
  <si>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</si>
  <si>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</si>
  <si>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</si>
  <si>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</si>
  <si>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</si>
  <si>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</si>
  <si>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</si>
  <si>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</si>
  <si>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</si>
  <si>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</si>
  <si>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</si>
  <si>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</si>
  <si>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</si>
  <si>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</si>
  <si>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</si>
  <si>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</si>
  <si>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</si>
  <si>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</si>
  <si>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</si>
  <si>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</si>
  <si>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</si>
  <si>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</si>
  <si>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</si>
  <si>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</si>
  <si>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</si>
  <si>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</si>
  <si>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</si>
  <si>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</si>
  <si>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</si>
  <si>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</si>
  <si>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</si>
  <si>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</si>
  <si>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</si>
  <si>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</si>
  <si>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</si>
  <si>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</si>
  <si>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</si>
  <si>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</si>
  <si>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</si>
  <si>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</si>
  <si>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</si>
  <si>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</si>
  <si>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</si>
  <si>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</si>
  <si>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</si>
  <si>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</si>
  <si>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</si>
  <si>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</si>
  <si>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</si>
  <si>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</si>
  <si>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</si>
  <si>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</si>
  <si>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</si>
  <si>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</si>
  <si>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</si>
  <si>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</si>
  <si>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</si>
  <si>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</si>
  <si>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</si>
  <si>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</si>
  <si>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</si>
  <si>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</si>
  <si>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</si>
  <si>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</si>
  <si>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</si>
  <si>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</si>
  <si>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</si>
  <si>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</si>
  <si>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</si>
  <si>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</si>
  <si>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</si>
  <si>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</si>
  <si>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</si>
  <si>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</si>
  <si>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</si>
  <si>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</si>
  <si>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</si>
  <si>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</si>
  <si>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</si>
  <si>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</si>
  <si>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</si>
  <si>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</si>
  <si>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</si>
  <si>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</si>
  <si>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</si>
  <si>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</si>
  <si>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</si>
  <si>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</si>
  <si>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</si>
  <si>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</si>
  <si>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</si>
  <si>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</si>
  <si>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</si>
  <si>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</si>
  <si>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</si>
  <si>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</si>
  <si>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</si>
  <si>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</si>
  <si>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</si>
  <si>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</si>
  <si>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</si>
  <si>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</si>
  <si>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</si>
  <si>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</si>
  <si>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</si>
  <si>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</si>
  <si>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</si>
  <si>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</si>
  <si>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</si>
  <si>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</si>
  <si>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</si>
  <si>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</si>
  <si>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</si>
  <si>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</si>
  <si>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</si>
  <si>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</si>
  <si>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</si>
  <si>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</si>
  <si>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</si>
  <si>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</si>
  <si>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</si>
  <si>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</si>
  <si>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</si>
  <si>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</si>
  <si>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</si>
  <si>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</si>
  <si>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</si>
  <si>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</si>
  <si>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</si>
  <si>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</si>
  <si>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</si>
  <si>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</si>
  <si>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</si>
  <si>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</si>
  <si>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</si>
  <si>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</si>
  <si>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</si>
  <si>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</si>
  <si>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</si>
  <si>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</si>
  <si>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</si>
  <si>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</si>
  <si>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</si>
  <si>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</si>
  <si>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</si>
  <si>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</si>
  <si>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</si>
  <si>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</si>
  <si>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</si>
  <si>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</si>
  <si>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</si>
  <si>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</si>
  <si>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</si>
  <si>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</si>
  <si>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</si>
  <si>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</si>
  <si>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</si>
  <si>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</si>
  <si>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</si>
  <si>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</si>
  <si>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</si>
  <si>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</si>
  <si>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</si>
  <si>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</si>
  <si>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</si>
  <si>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</si>
  <si>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</si>
  <si>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</si>
  <si>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</si>
  <si>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</si>
  <si>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</si>
  <si>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</si>
  <si>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</si>
  <si>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</si>
  <si>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</si>
  <si>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</si>
  <si>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</si>
  <si>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</si>
  <si>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</si>
  <si>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</si>
  <si>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</si>
  <si>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</si>
  <si>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</si>
  <si>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</si>
  <si>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</si>
  <si>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</si>
  <si>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</si>
  <si>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</si>
  <si>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</si>
  <si>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</si>
  <si>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</si>
  <si>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</si>
  <si>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</si>
  <si>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</si>
  <si>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</si>
  <si>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</si>
  <si>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</si>
  <si>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</si>
  <si>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</si>
  <si>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</si>
  <si>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</si>
  <si>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</si>
  <si>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</si>
  <si>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</si>
  <si>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</si>
  <si>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</si>
  <si>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</si>
  <si>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</si>
  <si>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</si>
  <si>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</si>
  <si>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</si>
  <si>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</si>
  <si>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</si>
  <si>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</si>
  <si>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</si>
  <si>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</si>
  <si>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</si>
  <si>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</si>
  <si>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</si>
  <si>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</si>
  <si>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</si>
  <si>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</si>
  <si>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</si>
  <si>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</si>
  <si>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</si>
  <si>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</si>
  <si>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</si>
  <si>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</si>
  <si>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</si>
  <si>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</si>
  <si>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</si>
  <si>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</si>
  <si>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</si>
  <si>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</si>
  <si>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</si>
  <si>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</si>
  <si>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</si>
  <si>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</si>
  <si>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</si>
  <si>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</si>
  <si>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</si>
  <si>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</si>
  <si>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</si>
  <si>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</si>
  <si>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</si>
  <si>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</si>
  <si>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</si>
  <si>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</si>
  <si>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</si>
  <si>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</si>
  <si>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</si>
  <si>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</si>
  <si>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</si>
  <si>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</si>
  <si>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</si>
  <si>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</si>
  <si>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</si>
  <si>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</si>
  <si>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</si>
  <si>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</si>
  <si>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</si>
  <si>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</si>
  <si>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</si>
  <si>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</si>
  <si>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</si>
  <si>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</si>
  <si>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</si>
  <si>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</si>
  <si>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</si>
  <si>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</si>
  <si>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</si>
  <si>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</si>
  <si>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</si>
  <si>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</si>
  <si>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</si>
  <si>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</si>
  <si>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</si>
  <si>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</si>
  <si>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</si>
  <si>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</si>
  <si>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</si>
  <si>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</si>
  <si>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</si>
  <si>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</si>
  <si>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</si>
  <si>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</si>
  <si>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</si>
  <si>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</si>
  <si>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</si>
  <si>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</si>
  <si>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</si>
  <si>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</si>
  <si>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</si>
  <si>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</si>
  <si>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</si>
  <si>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</si>
  <si>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</si>
  <si>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</si>
  <si>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</si>
  <si>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</si>
  <si>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</si>
  <si>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</si>
  <si>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</si>
  <si>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</si>
  <si>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</si>
  <si>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</si>
  <si>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</si>
  <si>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</si>
  <si>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</si>
  <si>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</si>
  <si>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</si>
  <si>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</si>
  <si>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</si>
  <si>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</si>
  <si>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</si>
  <si>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</si>
  <si>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</si>
  <si>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</si>
  <si>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</si>
  <si>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</si>
  <si>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</si>
  <si>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</si>
  <si>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</si>
  <si>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</si>
  <si>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</si>
  <si>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</si>
  <si>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</si>
  <si>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</si>
  <si>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</si>
  <si>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</si>
  <si>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</si>
  <si>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</si>
  <si>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</si>
  <si>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</si>
  <si>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</si>
  <si>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</si>
  <si>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</si>
  <si>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</si>
  <si>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</si>
  <si>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</si>
  <si>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</si>
  <si>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</si>
  <si>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</si>
  <si>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</si>
  <si>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</si>
  <si>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</si>
  <si>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</si>
  <si>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</si>
  <si>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</si>
  <si>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</si>
  <si>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</si>
  <si>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</si>
  <si>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</si>
  <si>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</si>
  <si>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</si>
  <si>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</si>
  <si>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</si>
  <si>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</si>
  <si>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</si>
  <si>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</si>
  <si>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</si>
  <si>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</si>
  <si>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</si>
  <si>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</si>
  <si>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</si>
  <si>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</si>
  <si>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</si>
  <si>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</si>
  <si>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</si>
  <si>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</si>
  <si>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</si>
  <si>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</si>
  <si>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</si>
  <si>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</si>
  <si>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</si>
  <si>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</si>
  <si>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</si>
  <si>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</si>
  <si>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</si>
  <si>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</si>
  <si>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</si>
  <si>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</si>
  <si>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</si>
  <si>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</si>
  <si>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</si>
  <si>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</si>
  <si>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</si>
  <si>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</si>
  <si>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</si>
  <si>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</si>
  <si>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</si>
  <si>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</si>
  <si>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</si>
  <si>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</si>
  <si>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</si>
  <si>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</si>
  <si>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</si>
  <si>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</si>
  <si>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</si>
  <si>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</si>
  <si>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</si>
  <si>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</si>
  <si>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</si>
  <si>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</si>
  <si>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</si>
  <si>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</si>
  <si>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</si>
  <si>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</si>
  <si>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</si>
  <si>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</si>
  <si>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</si>
  <si>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</si>
  <si>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</si>
  <si>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</si>
  <si>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</si>
  <si>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</si>
  <si>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</si>
  <si>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</si>
  <si>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</si>
  <si>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</si>
  <si>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</si>
  <si>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</si>
  <si>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</si>
  <si>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</si>
  <si>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</si>
  <si>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</si>
  <si>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</si>
  <si>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</si>
  <si>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</si>
  <si>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</si>
  <si>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</si>
  <si>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</si>
  <si>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</si>
  <si>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</si>
  <si>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</si>
  <si>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</si>
  <si>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</si>
  <si>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</si>
  <si>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</si>
  <si>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</si>
  <si>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</si>
  <si>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</si>
  <si>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</si>
  <si>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</si>
  <si>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</si>
  <si>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</si>
  <si>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</si>
  <si>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</si>
  <si>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</si>
  <si>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</si>
  <si>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</si>
  <si>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</si>
  <si>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</si>
  <si>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</si>
  <si>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</si>
  <si>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</si>
  <si>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</si>
  <si>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</si>
  <si>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</si>
  <si>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</si>
  <si>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</si>
  <si>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</si>
  <si>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</si>
  <si>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</si>
  <si>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</si>
  <si>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</si>
  <si>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</si>
  <si>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</si>
  <si>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</si>
  <si>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</si>
  <si>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</si>
  <si>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</si>
  <si>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</si>
  <si>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</si>
  <si>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</si>
  <si>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</si>
  <si>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</si>
  <si>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</si>
  <si>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</si>
  <si>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</si>
  <si>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</si>
  <si>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</si>
  <si>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</si>
  <si>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</si>
  <si>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</si>
  <si>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</si>
  <si>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</si>
  <si>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</si>
  <si>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</si>
  <si>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</si>
  <si>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</si>
  <si>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</si>
  <si>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</si>
  <si>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</si>
  <si>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</si>
  <si>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</si>
  <si>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</si>
  <si>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</si>
  <si>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</si>
  <si>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</si>
  <si>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</si>
  <si>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</si>
  <si>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</si>
  <si>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</si>
  <si>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</si>
  <si>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</si>
  <si>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</si>
  <si>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</si>
  <si>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</si>
  <si>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</si>
  <si>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</si>
  <si>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</si>
  <si>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</si>
  <si>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</si>
  <si>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</si>
  <si>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</si>
  <si>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</si>
  <si>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</si>
  <si>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</si>
  <si>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</si>
  <si>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</si>
  <si>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</si>
  <si>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</si>
  <si>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</si>
  <si>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</si>
  <si>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</si>
  <si>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</si>
  <si>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</si>
  <si>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</si>
  <si>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</si>
  <si>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</si>
  <si>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</si>
  <si>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</si>
  <si>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</si>
  <si>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</si>
  <si>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</si>
  <si>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</si>
  <si>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</si>
  <si>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</si>
  <si>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</si>
  <si>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</si>
  <si>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</si>
  <si>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</si>
  <si>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</si>
  <si>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</si>
  <si>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</si>
  <si>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</si>
  <si>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</si>
  <si>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</si>
  <si>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</si>
  <si>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</si>
  <si>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</si>
  <si>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</si>
  <si>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</si>
  <si>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</si>
  <si>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</si>
  <si>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</si>
  <si>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</si>
  <si>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</si>
  <si>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</si>
  <si>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</si>
  <si>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</si>
  <si>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</si>
  <si>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</si>
  <si>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</si>
  <si>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</si>
  <si>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</si>
  <si>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</si>
  <si>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</si>
  <si>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</si>
  <si>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</si>
  <si>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</si>
  <si>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</si>
  <si>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</si>
  <si>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</si>
  <si>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</si>
  <si>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</si>
  <si>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</si>
  <si>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</si>
  <si>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</si>
  <si>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</si>
  <si>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</si>
  <si>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</si>
  <si>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</si>
  <si>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</si>
  <si>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</si>
  <si>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</si>
  <si>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</si>
  <si>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</si>
  <si>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</si>
  <si>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</si>
  <si>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</si>
  <si>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</si>
  <si>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</si>
  <si>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</si>
  <si>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</si>
  <si>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</si>
  <si>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</si>
  <si>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</si>
  <si>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</si>
  <si>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</si>
  <si>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</si>
  <si>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</si>
  <si>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</si>
  <si>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</si>
  <si>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</si>
  <si>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</si>
  <si>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</si>
  <si>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</si>
  <si>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</si>
  <si>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</si>
  <si>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</si>
  <si>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</si>
  <si>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</si>
  <si>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</si>
  <si>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</si>
  <si>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</si>
  <si>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</si>
  <si>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</si>
  <si>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</si>
  <si>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</si>
  <si>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</si>
  <si>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</si>
  <si>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</si>
  <si>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</si>
  <si>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</si>
  <si>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</si>
  <si>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</si>
  <si>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</si>
  <si>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</si>
  <si>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</si>
  <si>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</si>
  <si>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</si>
  <si>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</si>
  <si>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</si>
  <si>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</si>
  <si>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</si>
  <si>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</si>
  <si>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</si>
  <si>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</si>
  <si>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</si>
  <si>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</si>
  <si>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</si>
  <si>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</si>
  <si>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</si>
  <si>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</si>
  <si>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</si>
  <si>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</si>
  <si>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</si>
  <si>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</si>
  <si>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</si>
  <si>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</si>
  <si>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</si>
  <si>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</si>
  <si>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</si>
  <si>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</si>
  <si>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</si>
  <si>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</si>
  <si>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</si>
  <si>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</si>
  <si>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</si>
  <si>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</si>
  <si>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</si>
  <si>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</si>
  <si>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</si>
  <si>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</si>
  <si>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</si>
  <si>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</si>
  <si>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</si>
  <si>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</si>
  <si>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</si>
  <si>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</si>
  <si>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</si>
  <si>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</si>
  <si>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</si>
  <si>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</si>
  <si>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</si>
  <si>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</si>
  <si>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</si>
  <si>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</si>
  <si>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</si>
  <si>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</si>
  <si>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</si>
  <si>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</si>
  <si>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</si>
  <si>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</si>
  <si>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</si>
  <si>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</si>
  <si>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</si>
  <si>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</si>
  <si>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</si>
  <si>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</si>
  <si>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</si>
  <si>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</si>
  <si>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</si>
  <si>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</si>
  <si>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</si>
  <si>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</si>
  <si>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</si>
  <si>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</si>
  <si>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</si>
  <si>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</si>
  <si>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</si>
  <si>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</si>
  <si>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</si>
  <si>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</si>
  <si>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</si>
  <si>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</si>
  <si>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</si>
  <si>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</si>
  <si>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</si>
  <si>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</si>
  <si>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</si>
  <si>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</si>
  <si>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</si>
  <si>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</si>
  <si>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</si>
  <si>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</si>
  <si>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</si>
  <si>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</si>
  <si>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</si>
  <si>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</si>
  <si>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</si>
  <si>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</si>
  <si>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</si>
  <si>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</si>
  <si>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</si>
  <si>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</si>
  <si>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</si>
  <si>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</si>
  <si>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</si>
  <si>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</si>
  <si>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</si>
  <si>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</si>
  <si>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</si>
  <si>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</si>
  <si>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</si>
  <si>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</si>
  <si>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</si>
  <si>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</si>
  <si>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</si>
  <si>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</si>
  <si>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</si>
  <si>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</si>
  <si>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</si>
  <si>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</si>
  <si>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</si>
  <si>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</si>
  <si>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</si>
  <si>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</si>
  <si>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</si>
  <si>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</si>
  <si>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</si>
  <si>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</si>
  <si>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</si>
  <si>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</si>
  <si>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</si>
  <si>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</si>
  <si>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</si>
  <si>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</si>
  <si>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</si>
  <si>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</si>
  <si>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</si>
  <si>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</si>
  <si>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</si>
  <si>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</si>
  <si>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</si>
  <si>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</si>
  <si>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</si>
  <si>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</si>
  <si>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</si>
  <si>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</si>
  <si>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</si>
  <si>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</si>
  <si>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</si>
  <si>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</si>
  <si>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</si>
  <si>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</si>
  <si>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</si>
  <si>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</si>
  <si>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</si>
  <si>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</si>
  <si>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</si>
  <si>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</si>
  <si>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</si>
  <si>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</si>
  <si>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</si>
  <si>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</si>
  <si>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</si>
  <si>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</si>
  <si>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</si>
  <si>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</si>
  <si>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</si>
  <si>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</si>
  <si>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</si>
  <si>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</si>
  <si>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</si>
  <si>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</si>
  <si>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</si>
  <si>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</si>
  <si>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</si>
  <si>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</si>
  <si>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</si>
  <si>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</si>
  <si>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</si>
  <si>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</si>
  <si>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</si>
  <si>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</si>
  <si>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</si>
  <si>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</si>
  <si>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</si>
  <si>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</si>
  <si>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</si>
  <si>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</si>
  <si>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</si>
  <si>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</si>
  <si>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</si>
  <si>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</si>
  <si>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</si>
  <si>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</si>
  <si>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</si>
  <si>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</si>
  <si>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</si>
  <si>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</si>
  <si>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</si>
  <si>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</si>
  <si>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</si>
  <si>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</si>
  <si>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</si>
  <si>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</si>
  <si>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</si>
  <si>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</si>
  <si>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</si>
  <si>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</si>
  <si>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</si>
  <si>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</si>
  <si>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</si>
  <si>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</si>
  <si>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</si>
  <si>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</si>
  <si>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</si>
  <si>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</si>
  <si>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</si>
  <si>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</si>
  <si>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</si>
  <si>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</si>
  <si>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</si>
  <si>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</si>
  <si>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</si>
  <si>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</si>
  <si>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</si>
  <si>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</si>
  <si>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</si>
  <si>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</si>
  <si>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</si>
  <si>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</si>
  <si>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</si>
  <si>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</si>
  <si>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</si>
  <si>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</si>
  <si>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</si>
  <si>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</si>
  <si>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</si>
  <si>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</si>
  <si>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</si>
  <si>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</si>
  <si>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</si>
  <si>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</si>
  <si>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</si>
  <si>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</si>
  <si>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</si>
  <si>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</si>
  <si>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</si>
  <si>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</si>
  <si>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</si>
  <si>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</si>
  <si>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</si>
  <si>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</si>
  <si>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</si>
  <si>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</si>
  <si>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</si>
  <si>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</si>
  <si>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</si>
  <si>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</si>
  <si>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</si>
  <si>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</si>
  <si>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</si>
  <si>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</si>
  <si>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</si>
  <si>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</si>
  <si>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</si>
  <si>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</si>
  <si>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</si>
  <si>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</si>
  <si>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</si>
  <si>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</si>
  <si>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</si>
  <si>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</si>
  <si>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</si>
  <si>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</si>
  <si>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</si>
  <si>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</si>
  <si>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</si>
  <si>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</si>
  <si>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</si>
  <si>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</si>
  <si>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</si>
  <si>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</si>
  <si>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</si>
  <si>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</si>
  <si>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</si>
  <si>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</si>
  <si>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</si>
  <si>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</si>
  <si>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</si>
  <si>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</si>
  <si>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</si>
  <si>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</si>
  <si>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</si>
  <si>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</si>
  <si>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</si>
  <si>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</si>
  <si>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</si>
  <si>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</si>
  <si>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</si>
  <si>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</si>
  <si>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</si>
  <si>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</si>
  <si>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</si>
  <si>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</si>
  <si>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</si>
  <si>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</si>
  <si>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</si>
  <si>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</si>
  <si>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</si>
  <si>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</si>
  <si>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</si>
  <si>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</si>
  <si>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</si>
  <si>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</si>
  <si>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</si>
  <si>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</si>
  <si>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</si>
  <si>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</si>
  <si>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</si>
  <si>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</si>
  <si>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</si>
  <si>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</si>
  <si>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</si>
  <si>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</si>
  <si>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</si>
  <si>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</si>
  <si>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</si>
  <si>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</si>
  <si>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</si>
  <si>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</si>
  <si>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</si>
  <si>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</si>
  <si>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</si>
  <si>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</si>
  <si>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</si>
  <si>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</si>
  <si>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</si>
  <si>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</si>
  <si>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</si>
  <si>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</si>
  <si>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</si>
  <si>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</si>
  <si>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</si>
  <si>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</si>
  <si>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</si>
  <si>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</si>
  <si>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</si>
  <si>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</si>
  <si>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</si>
  <si>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</si>
  <si>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</si>
  <si>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</si>
  <si>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</si>
  <si>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</si>
  <si>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</si>
  <si>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</si>
  <si>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</si>
  <si>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</si>
  <si>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</si>
  <si>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</si>
  <si>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</si>
  <si>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</si>
  <si>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</si>
  <si>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</si>
  <si>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</si>
  <si>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</si>
  <si>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</si>
  <si>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</si>
  <si>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</si>
  <si>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</si>
  <si>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</si>
  <si>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</si>
  <si>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</si>
  <si>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</si>
  <si>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</si>
  <si>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</si>
  <si>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</si>
  <si>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</si>
  <si>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</si>
  <si>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</si>
  <si>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</si>
  <si>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</si>
  <si>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</si>
  <si>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</si>
  <si>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</si>
  <si>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</si>
  <si>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</si>
  <si>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</si>
  <si>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</si>
  <si>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</si>
  <si>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</si>
  <si>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</si>
  <si>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</si>
  <si>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</si>
  <si>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</si>
  <si>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</si>
  <si>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</si>
  <si>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</si>
  <si>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</si>
  <si>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</si>
  <si>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</si>
  <si>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</si>
  <si>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</si>
  <si>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</si>
  <si>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</si>
  <si>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</si>
  <si>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</si>
  <si>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</si>
  <si>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</si>
  <si>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</si>
  <si>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</si>
  <si>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</si>
  <si>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</si>
  <si>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</si>
  <si>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</si>
  <si>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</si>
  <si>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</si>
  <si>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</si>
  <si>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</si>
  <si>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</si>
  <si>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</si>
  <si>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</si>
  <si>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</si>
  <si>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</si>
  <si>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</si>
  <si>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</si>
  <si>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</si>
  <si>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</si>
  <si>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</si>
  <si>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</si>
  <si>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</si>
  <si>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</si>
  <si>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</si>
  <si>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</si>
  <si>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</si>
  <si>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</si>
  <si>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</si>
  <si>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</si>
  <si>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</si>
  <si>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</si>
  <si>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</si>
  <si>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</si>
  <si>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</si>
  <si>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</si>
  <si>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</si>
  <si>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</si>
  <si>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</si>
  <si>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</si>
  <si>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</si>
  <si>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</si>
  <si>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</si>
  <si>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</si>
  <si>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</si>
  <si>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</si>
  <si>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</si>
  <si>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</si>
  <si>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</si>
  <si>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</si>
  <si>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</si>
  <si>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</si>
  <si>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</si>
  <si>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</si>
  <si>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</si>
  <si>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</si>
  <si>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</si>
  <si>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</si>
  <si>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</si>
  <si>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</si>
  <si>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</si>
  <si>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</si>
  <si>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</si>
  <si>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</si>
  <si>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</si>
  <si>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</si>
  <si>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</si>
  <si>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</si>
  <si>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</si>
  <si>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</si>
  <si>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</si>
  <si>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</si>
  <si>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</si>
  <si>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</si>
  <si>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</si>
  <si>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</si>
  <si>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</si>
  <si>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</si>
  <si>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</si>
  <si>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</si>
  <si>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</si>
  <si>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</si>
  <si>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</si>
  <si>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</si>
  <si>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</si>
  <si>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</si>
  <si>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</si>
  <si>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</si>
  <si>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</si>
  <si>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</si>
  <si>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</si>
  <si>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</si>
  <si>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</si>
  <si>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</si>
  <si>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</si>
  <si>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</si>
  <si>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</si>
  <si>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</si>
  <si>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</si>
  <si>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</si>
  <si>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</si>
  <si>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</si>
  <si>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</si>
  <si>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</si>
  <si>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</si>
  <si>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</si>
  <si>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</si>
  <si>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</si>
  <si>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</si>
  <si>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</si>
  <si>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</si>
  <si>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</si>
  <si>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</si>
  <si>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</si>
  <si>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</si>
  <si>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</si>
  <si>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</si>
  <si>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</si>
  <si>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</si>
  <si>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</si>
  <si>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</si>
  <si>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</si>
  <si>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</si>
  <si>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</si>
  <si>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</si>
  <si>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</si>
  <si>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</si>
  <si>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</si>
  <si>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</si>
  <si>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</si>
  <si>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</si>
  <si>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</si>
  <si>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</si>
  <si>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</si>
  <si>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</si>
  <si>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</si>
  <si>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</si>
  <si>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</si>
  <si>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</si>
  <si>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</si>
  <si>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</si>
  <si>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</si>
  <si>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</si>
  <si>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</si>
  <si>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</si>
  <si>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</si>
  <si>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</si>
  <si>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</si>
  <si>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</si>
  <si>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</si>
  <si>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</si>
  <si>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</si>
  <si>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</si>
  <si>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</si>
  <si>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</si>
  <si>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</si>
  <si>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</si>
  <si>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</si>
  <si>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</si>
  <si>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</si>
  <si>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</si>
  <si>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</si>
  <si>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</si>
  <si>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</si>
  <si>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</si>
  <si>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</si>
  <si>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</si>
  <si>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</si>
  <si>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</si>
  <si>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</si>
  <si>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</si>
  <si>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</si>
  <si>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</si>
  <si>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</si>
  <si>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</si>
  <si>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</si>
  <si>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</si>
  <si>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</si>
  <si>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</si>
  <si>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</si>
  <si>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</si>
  <si>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</si>
  <si>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</si>
  <si>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</si>
  <si>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</si>
  <si>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</si>
  <si>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</si>
  <si>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</si>
  <si>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</si>
  <si>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</si>
  <si>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</si>
  <si>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</si>
  <si>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</si>
  <si>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</si>
  <si>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</si>
  <si>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</si>
  <si>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</si>
  <si>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</si>
  <si>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</si>
  <si>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</si>
  <si>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</si>
  <si>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</si>
  <si>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</si>
  <si>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</si>
  <si>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</si>
  <si>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</si>
  <si>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</si>
  <si>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</si>
  <si>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</si>
  <si>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</si>
  <si>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</si>
  <si>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</si>
  <si>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</si>
  <si>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</si>
  <si>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</si>
  <si>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</si>
  <si>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</si>
  <si>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</si>
  <si>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</si>
  <si>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</si>
  <si>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</si>
  <si>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</si>
  <si>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</si>
  <si>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</si>
  <si>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</si>
  <si>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</si>
  <si>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</si>
  <si>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</si>
  <si>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</si>
  <si>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</si>
  <si>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</si>
  <si>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</si>
  <si>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</si>
  <si>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</si>
  <si>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</si>
  <si>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</si>
  <si>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</si>
  <si>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</si>
  <si>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</si>
  <si>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</si>
  <si>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</si>
  <si>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</si>
  <si>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</si>
  <si>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</si>
  <si>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</si>
  <si>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</si>
  <si>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</si>
  <si>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</si>
  <si>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</si>
  <si>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</si>
  <si>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</si>
  <si>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</si>
  <si>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</si>
  <si>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</si>
  <si>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</si>
  <si>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</si>
  <si>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</si>
  <si>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</si>
  <si>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</si>
  <si>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</si>
  <si>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</si>
  <si>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</si>
  <si>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</si>
  <si>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</si>
  <si>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</si>
  <si>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</si>
  <si>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</si>
  <si>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</si>
  <si>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</si>
  <si>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</si>
  <si>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</si>
  <si>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</si>
  <si>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</si>
  <si>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</si>
  <si>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</si>
  <si>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</si>
  <si>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</si>
  <si>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</si>
  <si>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</si>
  <si>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</si>
  <si>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</si>
  <si>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</si>
  <si>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</si>
  <si>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</si>
  <si>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</si>
  <si>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</si>
  <si>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</si>
  <si>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</si>
  <si>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</si>
  <si>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</si>
  <si>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</si>
  <si>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</si>
  <si>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</si>
  <si>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</si>
  <si>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</si>
  <si>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</si>
  <si>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</si>
  <si>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</si>
  <si>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</si>
  <si>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</si>
  <si>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</si>
  <si>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</si>
  <si>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</si>
  <si>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</si>
  <si>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</si>
  <si>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</si>
  <si>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</si>
  <si>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</si>
  <si>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</si>
  <si>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</si>
  <si>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</si>
  <si>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</si>
  <si>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</si>
  <si>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</si>
  <si>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</si>
  <si>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</si>
  <si>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</si>
  <si>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</si>
  <si>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</si>
  <si>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</si>
  <si>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</si>
  <si>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</si>
  <si>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</si>
  <si>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</si>
  <si>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</si>
  <si>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</si>
  <si>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</si>
  <si>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</si>
  <si>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</si>
  <si>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</si>
  <si>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</si>
  <si>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</si>
  <si>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</si>
  <si>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</si>
  <si>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</si>
  <si>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</si>
  <si>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</si>
  <si>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</si>
  <si>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</si>
  <si>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</si>
  <si>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</si>
  <si>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</si>
  <si>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</si>
  <si>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</si>
  <si>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</si>
  <si>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</si>
  <si>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</si>
  <si>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</si>
  <si>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</si>
  <si>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</si>
  <si>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</si>
  <si>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</si>
  <si>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</si>
  <si>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</si>
  <si>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</si>
  <si>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</si>
  <si>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</si>
  <si>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</si>
  <si>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</si>
  <si>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</si>
  <si>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</si>
  <si>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</si>
  <si>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</si>
  <si>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</si>
  <si>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</si>
  <si>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</si>
  <si>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</si>
  <si>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</si>
  <si>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</si>
  <si>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</si>
  <si>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</si>
  <si>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</si>
  <si>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</si>
  <si>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</si>
  <si>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</si>
  <si>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</si>
  <si>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</si>
  <si>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</si>
  <si>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</si>
  <si>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</si>
  <si>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</si>
  <si>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</si>
  <si>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</si>
  <si>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</si>
  <si>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</si>
  <si>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</si>
  <si>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</si>
  <si>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</si>
  <si>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</si>
  <si>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</si>
  <si>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</si>
  <si>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</si>
  <si>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</si>
  <si>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</si>
  <si>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</si>
  <si>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</si>
  <si>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</si>
  <si>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</si>
  <si>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</si>
  <si>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</si>
  <si>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</si>
  <si>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</si>
  <si>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</si>
  <si>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</si>
  <si>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</si>
  <si>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</si>
  <si>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</si>
  <si>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</si>
  <si>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</si>
  <si>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</si>
  <si>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</si>
  <si>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</si>
  <si>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</si>
  <si>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</si>
  <si>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</si>
  <si>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</si>
  <si>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</si>
  <si>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</si>
  <si>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</si>
  <si>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</si>
  <si>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</si>
  <si>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</si>
  <si>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</si>
  <si>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</si>
  <si>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</si>
  <si>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</si>
  <si>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</si>
  <si>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</si>
  <si>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</si>
  <si>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</si>
  <si>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</si>
  <si>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</si>
  <si>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</si>
  <si>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</si>
  <si>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</si>
  <si>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</si>
  <si>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</si>
  <si>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</si>
  <si>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</si>
  <si>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</si>
  <si>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</si>
  <si>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</si>
  <si>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</si>
  <si>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</si>
  <si>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</si>
  <si>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</si>
  <si>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</si>
  <si>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</si>
  <si>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</si>
  <si>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</si>
  <si>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</si>
  <si>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</si>
  <si>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</si>
  <si>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</si>
  <si>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</si>
  <si>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</si>
  <si>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</si>
  <si>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</si>
  <si>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</si>
  <si>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</si>
  <si>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</si>
  <si>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</si>
  <si>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</si>
  <si>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</si>
  <si>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</si>
  <si>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</si>
  <si>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</si>
  <si>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</si>
  <si>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</si>
  <si>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</si>
  <si>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</si>
  <si>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</si>
  <si>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</si>
  <si>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</si>
  <si>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</si>
  <si>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</si>
  <si>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</si>
  <si>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</si>
  <si>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</si>
  <si>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</si>
  <si>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</si>
  <si>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</si>
  <si>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</si>
  <si>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</si>
  <si>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</si>
  <si>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</si>
  <si>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</si>
  <si>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</si>
  <si>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</si>
  <si>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</si>
  <si>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</si>
  <si>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</si>
  <si>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</si>
  <si>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</si>
  <si>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</si>
  <si>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</si>
  <si>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</si>
  <si>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</si>
  <si>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</si>
  <si>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</si>
  <si>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</si>
  <si>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</si>
  <si>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</si>
  <si>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</si>
  <si>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</si>
  <si>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</si>
  <si>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</si>
  <si>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</si>
  <si>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</si>
  <si>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</si>
  <si>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</si>
  <si>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</si>
  <si>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</si>
  <si>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</si>
  <si>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</si>
  <si>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</si>
  <si>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</si>
  <si>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</si>
  <si>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</si>
  <si>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</si>
  <si>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</si>
  <si>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</si>
  <si>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</si>
  <si>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</si>
  <si>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</si>
  <si>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</si>
  <si>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</si>
  <si>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</si>
  <si>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</si>
  <si>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</si>
  <si>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</si>
  <si>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</si>
  <si>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</si>
  <si>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</si>
  <si>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</si>
  <si>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</si>
  <si>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</si>
  <si>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</si>
  <si>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</si>
  <si>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</si>
  <si>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</si>
  <si>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</si>
  <si>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</si>
  <si>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</si>
  <si>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</si>
  <si>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</si>
  <si>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</si>
  <si>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</si>
  <si>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</si>
  <si>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</si>
  <si>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</si>
  <si>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</si>
  <si>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</si>
  <si>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</si>
  <si>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</si>
  <si>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</si>
  <si>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</si>
  <si>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</si>
  <si>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</si>
  <si>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</si>
  <si>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</si>
  <si>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</si>
  <si>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</si>
  <si>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</si>
  <si>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</si>
  <si>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</si>
  <si>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</si>
  <si>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</si>
  <si>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</si>
  <si>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</si>
  <si>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</si>
  <si>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</si>
  <si>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</si>
  <si>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</si>
  <si>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</si>
  <si>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</si>
  <si>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</si>
  <si>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</si>
  <si>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</si>
  <si>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</si>
  <si>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</si>
  <si>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</si>
  <si>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</si>
  <si>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</si>
  <si>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</si>
  <si>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</si>
  <si>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</si>
  <si>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</si>
  <si>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</si>
  <si>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</si>
  <si>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</si>
  <si>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</si>
  <si>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</si>
  <si>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</si>
  <si>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</si>
  <si>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</si>
  <si>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</si>
  <si>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</si>
  <si>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</si>
  <si>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</si>
  <si>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</si>
  <si>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</si>
  <si>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</si>
  <si>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</si>
  <si>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</si>
  <si>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</si>
  <si>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</si>
  <si>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</si>
  <si>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</si>
  <si>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</si>
  <si>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</si>
  <si>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</si>
  <si>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</si>
  <si>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</si>
  <si>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</si>
  <si>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</si>
  <si>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</si>
  <si>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</si>
  <si>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</si>
  <si>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</si>
  <si>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</si>
  <si>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</si>
  <si>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</si>
  <si>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</si>
  <si>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</si>
  <si>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</si>
  <si>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</si>
  <si>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</si>
  <si>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</si>
  <si>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</si>
  <si>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</si>
  <si>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</si>
  <si>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</si>
  <si>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</si>
  <si>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</si>
  <si>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</si>
  <si>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</si>
  <si>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</si>
  <si>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</si>
  <si>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</si>
  <si>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</si>
  <si>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</si>
  <si>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</si>
  <si>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</si>
  <si>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</si>
  <si>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</si>
  <si>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</si>
  <si>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</si>
  <si>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</si>
  <si>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</si>
  <si>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</si>
  <si>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</si>
  <si>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</si>
  <si>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</si>
  <si>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</si>
  <si>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</si>
  <si>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</si>
  <si>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</si>
  <si>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</si>
  <si>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</si>
  <si>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</si>
  <si>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</si>
  <si>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</si>
  <si>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</si>
  <si>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</si>
  <si>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</si>
  <si>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</si>
  <si>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</si>
  <si>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</si>
  <si>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</si>
  <si>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</si>
  <si>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</si>
  <si>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</si>
  <si>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</si>
  <si>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</si>
  <si>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</si>
  <si>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</si>
  <si>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</si>
  <si>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</si>
  <si>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</si>
  <si>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</si>
  <si>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</si>
  <si>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</si>
  <si>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</si>
  <si>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</si>
  <si>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</si>
  <si>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</si>
  <si>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</si>
  <si>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</si>
  <si>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</si>
  <si>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</si>
  <si>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</si>
  <si>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</si>
  <si>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</si>
  <si>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</si>
  <si>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</si>
  <si>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</si>
  <si>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</si>
  <si>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</si>
  <si>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</si>
  <si>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</si>
  <si>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</si>
  <si>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</si>
  <si>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</si>
  <si>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</si>
  <si>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</si>
  <si>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</si>
  <si>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</si>
  <si>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</si>
  <si>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</si>
  <si>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</si>
  <si>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</si>
  <si>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</si>
  <si>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</si>
  <si>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</si>
  <si>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</si>
  <si>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</si>
  <si>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</si>
  <si>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</si>
  <si>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</si>
  <si>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</si>
  <si>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</si>
  <si>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</si>
  <si>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</si>
  <si>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</si>
  <si>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</si>
  <si>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</si>
  <si>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</si>
  <si>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</si>
  <si>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</si>
  <si>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</si>
  <si>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</si>
  <si>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</si>
  <si>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</si>
  <si>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</si>
  <si>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</si>
  <si>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</si>
  <si>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</si>
  <si>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</si>
  <si>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</si>
  <si>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</si>
  <si>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</si>
  <si>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</si>
  <si>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</si>
  <si>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</si>
  <si>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</si>
  <si>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</si>
  <si>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</si>
  <si>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</si>
  <si>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</si>
  <si>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</si>
  <si>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</si>
  <si>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</si>
  <si>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</si>
  <si>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</si>
  <si>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</si>
  <si>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</si>
  <si>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</si>
  <si>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</si>
  <si>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</si>
  <si>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</si>
  <si>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</si>
  <si>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</si>
  <si>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</si>
  <si>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</si>
  <si>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</si>
  <si>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</si>
  <si>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</si>
  <si>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</si>
  <si>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</si>
  <si>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</si>
  <si>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</si>
  <si>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</si>
  <si>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</si>
  <si>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</si>
  <si>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</si>
  <si>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</si>
  <si>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</si>
  <si>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</si>
  <si>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</si>
  <si>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</si>
  <si>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</si>
  <si>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</si>
  <si>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</si>
  <si>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</si>
  <si>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</si>
  <si>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</si>
  <si>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</si>
  <si>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</si>
  <si>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</si>
  <si>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</si>
  <si>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</si>
  <si>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</si>
  <si>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</si>
  <si>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</si>
  <si>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</si>
  <si>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</si>
  <si>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</si>
  <si>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</si>
  <si>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</si>
  <si>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</si>
  <si>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</si>
  <si>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</si>
  <si>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</si>
  <si>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</si>
  <si>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</si>
  <si>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</si>
  <si>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</si>
  <si>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</si>
  <si>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</si>
  <si>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</si>
  <si>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</si>
  <si>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</si>
  <si>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</si>
  <si>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</si>
  <si>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</si>
  <si>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</si>
  <si>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</si>
  <si>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</si>
  <si>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</si>
  <si>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</si>
  <si>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</si>
  <si>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</si>
  <si>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</si>
  <si>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</si>
  <si>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</si>
  <si>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</si>
  <si>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</si>
  <si>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</si>
  <si>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</si>
  <si>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</si>
  <si>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</si>
  <si>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</si>
  <si>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</si>
  <si>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</si>
  <si>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</si>
  <si>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</si>
  <si>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</si>
  <si>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</si>
  <si>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</si>
  <si>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</si>
  <si>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</si>
  <si>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</si>
  <si>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</si>
  <si>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</si>
  <si>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</si>
  <si>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</si>
  <si>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</si>
  <si>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</si>
  <si>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</si>
  <si>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</si>
  <si>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</si>
  <si>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</si>
  <si>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</si>
  <si>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</si>
  <si>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</si>
  <si>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</si>
  <si>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</si>
  <si>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</si>
  <si>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</si>
  <si>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</si>
  <si>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</si>
  <si>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</si>
  <si>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</si>
  <si>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</si>
  <si>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</si>
  <si>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</si>
  <si>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</si>
  <si>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</si>
  <si>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</si>
  <si>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</si>
  <si>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</si>
  <si>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</si>
  <si>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</si>
  <si>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</si>
  <si>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</si>
  <si>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</si>
  <si>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</si>
  <si>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</si>
  <si>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</si>
  <si>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</si>
  <si>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</si>
  <si>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</si>
  <si>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</si>
  <si>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</si>
  <si>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</si>
  <si>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</si>
  <si>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</si>
  <si>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</si>
  <si>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</si>
  <si>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</si>
  <si>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</si>
  <si>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</si>
  <si>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</si>
  <si>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</si>
  <si>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</si>
  <si>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</si>
  <si>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</si>
  <si>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</si>
  <si>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</si>
  <si>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</si>
  <si>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</si>
  <si>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</si>
  <si>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</si>
  <si>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</si>
  <si>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</si>
  <si>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</si>
  <si>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</si>
  <si>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</si>
  <si>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</si>
  <si>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</si>
  <si>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</si>
  <si>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</si>
  <si>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</si>
  <si>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</si>
  <si>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</si>
  <si>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</si>
  <si>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</si>
  <si>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</si>
  <si>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</si>
  <si>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</si>
  <si>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</si>
  <si>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</si>
  <si>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</si>
  <si>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</si>
  <si>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</si>
  <si>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</si>
  <si>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</si>
  <si>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</si>
  <si>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</si>
  <si>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</si>
  <si>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</si>
  <si>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</si>
  <si>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</si>
  <si>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</si>
  <si>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</si>
  <si>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</si>
  <si>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</si>
  <si>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</si>
  <si>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</si>
  <si>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</si>
  <si>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</si>
  <si>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</si>
  <si>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</si>
  <si>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</si>
  <si>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</si>
  <si>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</si>
  <si>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</si>
  <si>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</si>
  <si>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</si>
  <si>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</si>
  <si>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</si>
  <si>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</si>
  <si>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</si>
  <si>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</si>
  <si>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</si>
  <si>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</si>
  <si>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</si>
  <si>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</si>
  <si>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</si>
  <si>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</si>
  <si>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</si>
  <si>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</si>
  <si>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</si>
  <si>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</si>
  <si>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</si>
  <si>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</si>
  <si>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</si>
  <si>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</si>
  <si>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</si>
  <si>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</si>
  <si>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</si>
  <si>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</si>
  <si>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</si>
  <si>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</si>
  <si>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</si>
  <si>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</si>
  <si>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</si>
  <si>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</si>
  <si>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</si>
  <si>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</si>
  <si>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</si>
  <si>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</si>
  <si>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</si>
  <si>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</si>
  <si>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</si>
  <si>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</si>
  <si>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</si>
  <si>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</si>
  <si>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</si>
  <si>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</si>
  <si>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</si>
  <si>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</si>
  <si>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</si>
  <si>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</si>
  <si>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</si>
  <si>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</si>
  <si>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</si>
  <si>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</si>
  <si>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</si>
  <si>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</si>
  <si>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</si>
  <si>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</si>
  <si>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</si>
  <si>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</si>
  <si>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</si>
  <si>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</si>
  <si>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</si>
  <si>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</si>
  <si>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</si>
  <si>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</si>
  <si>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</si>
  <si>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</si>
  <si>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</si>
  <si>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</si>
  <si>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</si>
  <si>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</si>
  <si>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</si>
  <si>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</si>
  <si>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</si>
  <si>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</si>
  <si>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</si>
  <si>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</si>
  <si>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</si>
  <si>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</si>
  <si>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</si>
  <si>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</si>
  <si>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</si>
  <si>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</si>
  <si>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</si>
  <si>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</si>
  <si>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</si>
  <si>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</si>
  <si>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</si>
  <si>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</si>
  <si>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</si>
  <si>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</si>
  <si>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</si>
  <si>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</si>
  <si>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</si>
  <si>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</si>
  <si>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</si>
  <si>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</si>
  <si>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</si>
  <si>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</si>
  <si>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</si>
  <si>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</si>
  <si>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</si>
  <si>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</si>
  <si>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</si>
  <si>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</si>
  <si>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</si>
  <si>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</si>
  <si>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</si>
  <si>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</si>
  <si>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</si>
  <si>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</si>
  <si>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</si>
  <si>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</si>
  <si>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</si>
  <si>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</si>
  <si>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</si>
  <si>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</si>
  <si>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</si>
  <si>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</si>
  <si>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</si>
  <si>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</si>
  <si>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</si>
  <si>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</si>
  <si>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</si>
  <si>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</si>
  <si>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</si>
  <si>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</si>
  <si>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</si>
  <si>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</si>
  <si>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</si>
  <si>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</si>
  <si>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</si>
  <si>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</si>
  <si>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</si>
  <si>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</si>
  <si>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</si>
  <si>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</si>
  <si>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</si>
  <si>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</si>
  <si>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</si>
  <si>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</si>
  <si>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</si>
  <si>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</si>
  <si>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</si>
  <si>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</si>
  <si>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</si>
  <si>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</si>
  <si>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</si>
  <si>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</si>
  <si>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</si>
  <si>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</si>
  <si>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</si>
  <si>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</si>
  <si>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</si>
  <si>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</si>
  <si>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</si>
  <si>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</si>
  <si>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</si>
  <si>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</si>
  <si>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</si>
  <si>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</si>
  <si>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</si>
  <si>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</si>
  <si>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</si>
  <si>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</si>
  <si>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</si>
  <si>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</si>
  <si>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</si>
  <si>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</si>
  <si>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</si>
  <si>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</si>
  <si>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</si>
  <si>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</si>
  <si>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</si>
  <si>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</si>
  <si>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</si>
  <si>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</si>
  <si>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</si>
  <si>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</si>
  <si>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</si>
  <si>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</si>
  <si>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</si>
  <si>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</si>
  <si>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</si>
  <si>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</si>
  <si>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</si>
  <si>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</si>
  <si>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</si>
  <si>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</si>
  <si>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</si>
  <si>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</si>
  <si>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</si>
  <si>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</si>
  <si>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</si>
  <si>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</si>
  <si>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</si>
  <si>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</si>
  <si>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</si>
  <si>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</si>
  <si>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</si>
  <si>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</si>
  <si>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</si>
  <si>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</si>
  <si>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</si>
  <si>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</si>
  <si>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</si>
  <si>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</si>
  <si>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</si>
  <si>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</si>
  <si>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</si>
  <si>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</si>
  <si>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</si>
  <si>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</si>
  <si>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</si>
  <si>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</si>
  <si>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</si>
  <si>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</si>
  <si>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</si>
  <si>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</si>
  <si>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</si>
  <si>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</si>
  <si>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</si>
  <si>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</si>
  <si>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</si>
  <si>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</si>
  <si>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</si>
  <si>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</si>
  <si>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</si>
  <si>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</si>
  <si>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</si>
  <si>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</si>
  <si>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</si>
  <si>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</si>
  <si>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</si>
  <si>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</si>
  <si>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</si>
  <si>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</si>
  <si>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</si>
  <si>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</si>
  <si>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</si>
  <si>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</si>
  <si>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</si>
  <si>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</si>
  <si>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</si>
  <si>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</si>
  <si>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</si>
  <si>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</si>
  <si>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</si>
  <si>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</si>
  <si>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</si>
  <si>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</si>
  <si>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</si>
  <si>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</si>
  <si>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</si>
  <si>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</si>
  <si>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</si>
  <si>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</si>
  <si>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</si>
  <si>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</si>
  <si>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</si>
  <si>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</si>
  <si>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</si>
  <si>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</si>
  <si>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</si>
  <si>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</si>
  <si>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</si>
  <si>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</si>
  <si>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</si>
  <si>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</si>
  <si>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</si>
  <si>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</si>
  <si>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</si>
  <si>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</si>
  <si>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</si>
  <si>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</si>
  <si>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</si>
  <si>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</si>
  <si>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</si>
  <si>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</si>
  <si>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</si>
  <si>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</si>
  <si>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</si>
  <si>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</si>
  <si>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</si>
  <si>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</si>
  <si>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</si>
  <si>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</si>
  <si>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</si>
  <si>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</si>
  <si>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</si>
  <si>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</si>
  <si>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</si>
  <si>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</si>
  <si>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</si>
  <si>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</si>
  <si>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</si>
  <si>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</si>
  <si>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</si>
  <si>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</si>
  <si>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</si>
  <si>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</si>
  <si>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</si>
  <si>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</si>
  <si>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</si>
  <si>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</si>
  <si>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</si>
  <si>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</si>
  <si>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</si>
  <si>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</si>
  <si>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</si>
  <si>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</si>
  <si>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</si>
  <si>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</si>
  <si>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</si>
  <si>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</si>
  <si>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</si>
  <si>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</si>
  <si>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</si>
  <si>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</si>
  <si>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</si>
  <si>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</si>
  <si>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</si>
  <si>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</si>
  <si>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</si>
  <si>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</si>
  <si>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</si>
  <si>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</si>
  <si>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</si>
  <si>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</si>
  <si>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</si>
  <si>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</si>
  <si>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</si>
  <si>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</si>
  <si>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</si>
  <si>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</si>
  <si>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</si>
  <si>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</si>
  <si>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</si>
  <si>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</si>
  <si>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</si>
  <si>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</si>
  <si>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</si>
  <si>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</si>
  <si>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</si>
  <si>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</si>
  <si>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</si>
  <si>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</si>
  <si>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</si>
  <si>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</si>
  <si>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</si>
  <si>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</si>
  <si>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</si>
  <si>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</si>
  <si>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</si>
  <si>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</si>
  <si>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</si>
  <si>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</si>
  <si>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</si>
  <si>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</si>
  <si>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</si>
  <si>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</si>
  <si>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</si>
  <si>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</si>
  <si>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</si>
  <si>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</si>
  <si>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</si>
  <si>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</si>
  <si>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</si>
  <si>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</si>
  <si>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</si>
  <si>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</si>
  <si>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</si>
  <si>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</si>
  <si>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</si>
  <si>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</si>
  <si>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</si>
  <si>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</si>
  <si>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</si>
  <si>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</si>
  <si>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</si>
  <si>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</si>
  <si>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</si>
  <si>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</si>
  <si>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</si>
  <si>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</si>
  <si>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</si>
  <si>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</si>
  <si>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</si>
  <si>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</si>
  <si>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</si>
  <si>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</si>
  <si>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</si>
  <si>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</si>
  <si>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</si>
  <si>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</si>
  <si>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</si>
  <si>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</si>
  <si>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</si>
  <si>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</si>
  <si>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</si>
  <si>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</si>
  <si>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</si>
  <si>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</si>
  <si>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</si>
  <si>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</si>
  <si>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</si>
  <si>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</si>
  <si>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</si>
  <si>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</si>
  <si>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</si>
  <si>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</si>
  <si>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</si>
  <si>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</si>
  <si>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</si>
  <si>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</si>
  <si>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</si>
  <si>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</si>
  <si>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</si>
  <si>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</si>
  <si>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</si>
  <si>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</si>
  <si>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</si>
  <si>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</si>
  <si>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</si>
  <si>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</si>
  <si>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</si>
  <si>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</si>
  <si>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</si>
  <si>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</si>
  <si>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</si>
  <si>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</si>
  <si>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</si>
  <si>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</si>
  <si>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</si>
  <si>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</si>
  <si>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</si>
  <si>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</si>
  <si>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</si>
  <si>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</si>
  <si>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</si>
  <si>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</si>
  <si>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</si>
  <si>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</si>
  <si>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</si>
  <si>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</si>
  <si>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</si>
  <si>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</si>
  <si>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</si>
  <si>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</si>
  <si>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</si>
  <si>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</si>
  <si>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</si>
  <si>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</si>
  <si>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</si>
  <si>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</si>
  <si>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</si>
  <si>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</si>
  <si>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</si>
  <si>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</si>
  <si>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</si>
  <si>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</si>
  <si>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</si>
  <si>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</si>
  <si>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</si>
  <si>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</si>
  <si>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</si>
  <si>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</si>
  <si>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</si>
  <si>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</si>
  <si>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</si>
  <si>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</si>
  <si>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</si>
  <si>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</si>
  <si>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</si>
  <si>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</si>
  <si>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</si>
  <si>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</si>
  <si>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</si>
  <si>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</si>
  <si>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</si>
  <si>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</si>
  <si>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</si>
  <si>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</si>
  <si>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</si>
  <si>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</si>
  <si>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</si>
  <si>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</si>
  <si>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</si>
  <si>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</si>
  <si>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</si>
  <si>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</si>
  <si>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</si>
  <si>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</si>
  <si>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</si>
  <si>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</si>
  <si>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</si>
  <si>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</si>
  <si>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</si>
  <si>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</si>
  <si>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</si>
  <si>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</si>
  <si>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</si>
  <si>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</si>
  <si>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</si>
  <si>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</si>
  <si>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</si>
  <si>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</si>
  <si>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</si>
  <si>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</si>
  <si>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</si>
  <si>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</si>
  <si>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</si>
  <si>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</si>
  <si>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</si>
  <si>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</si>
  <si>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</si>
  <si>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</si>
  <si>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</si>
  <si>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</si>
  <si>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</si>
  <si>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</si>
  <si>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</si>
  <si>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</si>
  <si>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</si>
  <si>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</si>
  <si>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</si>
  <si>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</si>
  <si>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</si>
  <si>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</si>
  <si>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</si>
  <si>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</si>
  <si>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</si>
  <si>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</si>
  <si>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</si>
  <si>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</si>
  <si>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</si>
  <si>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</si>
  <si>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</si>
  <si>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</si>
  <si>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</si>
  <si>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</si>
  <si>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</si>
  <si>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</si>
  <si>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</si>
  <si>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</si>
  <si>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</si>
  <si>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</si>
  <si>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</si>
  <si>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</si>
  <si>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</si>
  <si>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</si>
  <si>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</si>
  <si>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</si>
  <si>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</si>
  <si>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</si>
  <si>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</si>
  <si>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</si>
  <si>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</si>
  <si>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</si>
  <si>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</si>
  <si>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</si>
  <si>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</si>
  <si>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</si>
  <si>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</si>
  <si>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</si>
  <si>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</si>
  <si>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</si>
  <si>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</si>
  <si>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</si>
  <si>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</si>
  <si>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</si>
  <si>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</si>
  <si>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</si>
  <si>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</si>
  <si>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</si>
  <si>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</si>
  <si>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</si>
  <si>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</si>
  <si>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</si>
  <si>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</si>
  <si>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</si>
  <si>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</si>
  <si>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</si>
  <si>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</si>
  <si>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</si>
  <si>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</si>
  <si>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</si>
  <si>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</si>
  <si>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</si>
  <si>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</si>
  <si>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</si>
  <si>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</si>
  <si>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</si>
  <si>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</si>
  <si>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</si>
  <si>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</si>
  <si>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</si>
  <si>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</si>
  <si>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</si>
  <si>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</si>
  <si>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</si>
  <si>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</si>
  <si>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</si>
  <si>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</si>
  <si>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</si>
  <si>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</si>
  <si>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</si>
  <si>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</si>
  <si>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</si>
  <si>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</si>
  <si>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</si>
  <si>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</si>
  <si>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</si>
  <si>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</si>
  <si>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</si>
  <si>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</si>
  <si>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</si>
  <si>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</si>
  <si>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</si>
  <si>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</si>
  <si>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</si>
  <si>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</si>
  <si>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</si>
  <si>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</si>
  <si>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</si>
  <si>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</si>
  <si>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</si>
  <si>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</si>
  <si>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</si>
  <si>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</si>
  <si>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</si>
  <si>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</si>
  <si>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</si>
  <si>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</si>
  <si>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</si>
  <si>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</si>
  <si>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</si>
  <si>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</si>
  <si>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</si>
  <si>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</si>
  <si>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</si>
  <si>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</si>
  <si>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</si>
  <si>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</si>
  <si>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</si>
  <si>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</si>
  <si>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</si>
  <si>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</si>
  <si>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</si>
  <si>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</si>
  <si>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</si>
  <si>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</si>
  <si>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</si>
  <si>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</si>
  <si>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</si>
  <si>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</si>
  <si>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</si>
  <si>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</si>
  <si>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</si>
  <si>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</si>
  <si>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</si>
  <si>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</si>
  <si>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</si>
  <si>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</si>
  <si>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</si>
  <si>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</si>
  <si>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</si>
  <si>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</si>
  <si>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</si>
  <si>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</si>
  <si>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</si>
  <si>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</si>
  <si>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</si>
  <si>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</si>
  <si>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</si>
  <si>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</si>
  <si>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</si>
  <si>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</si>
  <si>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</si>
  <si>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</si>
  <si>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</si>
  <si>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</si>
  <si>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</si>
  <si>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</si>
  <si>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</si>
  <si>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</si>
  <si>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</si>
  <si>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</si>
  <si>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</si>
  <si>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</si>
  <si>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</si>
  <si>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</si>
  <si>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</si>
  <si>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</si>
  <si>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</si>
  <si>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</si>
  <si>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</si>
  <si>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</si>
  <si>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</si>
  <si>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</si>
  <si>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</si>
  <si>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</si>
  <si>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</si>
  <si>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</si>
  <si>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</si>
  <si>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</si>
  <si>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</si>
  <si>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</si>
  <si>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</si>
  <si>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</si>
  <si>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</si>
  <si>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</si>
  <si>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</si>
  <si>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</si>
  <si>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</si>
  <si>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</si>
  <si>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</si>
  <si>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</si>
  <si>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</si>
  <si>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</si>
  <si>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</si>
  <si>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</si>
  <si>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</si>
  <si>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</si>
  <si>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</si>
  <si>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</si>
  <si>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</si>
  <si>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</si>
  <si>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</si>
  <si>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</si>
  <si>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</si>
  <si>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</si>
  <si>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</si>
  <si>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</si>
  <si>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</si>
  <si>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</si>
  <si>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</si>
  <si>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</si>
  <si>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</si>
  <si>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</si>
  <si>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</si>
  <si>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</si>
  <si>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</si>
  <si>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</si>
  <si>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</si>
  <si>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</si>
  <si>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</si>
  <si>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</si>
  <si>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</si>
  <si>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</si>
  <si>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</si>
  <si>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</si>
  <si>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</si>
  <si>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</si>
  <si>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</si>
  <si>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</si>
  <si>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</si>
  <si>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</si>
  <si>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</si>
  <si>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</si>
  <si>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</si>
  <si>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</si>
  <si>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</si>
  <si>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</si>
  <si>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</si>
  <si>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</si>
  <si>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</si>
  <si>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</si>
  <si>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</si>
  <si>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</si>
  <si>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</si>
  <si>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</si>
  <si>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</si>
  <si>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</si>
  <si>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</si>
  <si>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</si>
  <si>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</si>
  <si>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</si>
  <si>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</si>
  <si>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</si>
  <si>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</si>
  <si>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</si>
  <si>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</si>
  <si>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</si>
  <si>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</si>
  <si>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</si>
  <si>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</si>
  <si>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</si>
  <si>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</si>
  <si>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</si>
  <si>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</si>
  <si>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</si>
  <si>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</si>
  <si>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</si>
  <si>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</si>
  <si>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</si>
  <si>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</si>
  <si>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</si>
  <si>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</si>
  <si>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</si>
  <si>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</si>
  <si>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</si>
  <si>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</si>
  <si>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</si>
  <si>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</si>
  <si>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</si>
  <si>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</si>
  <si>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</si>
  <si>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</si>
  <si>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</si>
  <si>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</si>
  <si>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</si>
  <si>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</si>
  <si>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</si>
  <si>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</si>
  <si>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</si>
  <si>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</si>
  <si>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</si>
  <si>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</si>
  <si>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</si>
  <si>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</si>
  <si>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</si>
  <si>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</si>
  <si>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</si>
  <si>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</si>
  <si>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</si>
  <si>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</si>
  <si>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</si>
  <si>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</si>
  <si>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</si>
  <si>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</si>
  <si>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</si>
  <si>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</si>
  <si>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</si>
  <si>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</si>
  <si>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</si>
  <si>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</si>
  <si>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</si>
  <si>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</si>
  <si>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</si>
  <si>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</si>
  <si>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</si>
  <si>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</si>
  <si>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</si>
  <si>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</si>
  <si>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</si>
  <si>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</si>
  <si>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</si>
  <si>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</si>
  <si>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</si>
  <si>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</si>
  <si>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</si>
  <si>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</si>
  <si>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</si>
  <si>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</si>
  <si>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</si>
  <si>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</si>
  <si>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</si>
  <si>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</si>
  <si>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</si>
  <si>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</si>
  <si>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</si>
  <si>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</si>
  <si>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</si>
  <si>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</si>
  <si>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</si>
  <si>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</si>
  <si>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</si>
  <si>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</si>
  <si>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</si>
  <si>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</si>
  <si>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</si>
  <si>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</si>
  <si>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</si>
  <si>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</si>
  <si>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</si>
  <si>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</si>
  <si>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</si>
  <si>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</si>
  <si>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</si>
  <si>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</si>
  <si>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</si>
  <si>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</si>
  <si>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</si>
  <si>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</si>
  <si>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</si>
  <si>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</si>
  <si>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</si>
  <si>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</si>
  <si>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</si>
  <si>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</si>
  <si>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</si>
  <si>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</si>
  <si>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</si>
  <si>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</si>
  <si>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</si>
  <si>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</si>
  <si>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</si>
  <si>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</si>
  <si>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</si>
  <si>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</si>
  <si>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</si>
  <si>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</si>
  <si>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</si>
  <si>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</si>
  <si>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</si>
  <si>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</si>
  <si>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</si>
  <si>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</si>
  <si>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</si>
  <si>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</si>
  <si>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</si>
  <si>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</si>
  <si>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</si>
  <si>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</si>
  <si>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</si>
  <si>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</si>
  <si>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</si>
  <si>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</si>
  <si>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</si>
  <si>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</si>
  <si>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</si>
  <si>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</si>
  <si>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</si>
  <si>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</si>
  <si>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</si>
  <si>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</si>
  <si>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</si>
  <si>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</si>
  <si>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</si>
  <si>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</si>
  <si>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</si>
  <si>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</si>
  <si>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</si>
  <si>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</si>
  <si>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</si>
  <si>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</si>
  <si>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</si>
  <si>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</si>
  <si>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</si>
  <si>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</si>
  <si>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</si>
  <si>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</si>
  <si>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</si>
  <si>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</si>
  <si>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</si>
  <si>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</si>
  <si>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</si>
  <si>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</si>
  <si>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</si>
  <si>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</si>
  <si>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</si>
  <si>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</si>
  <si>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</si>
  <si>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</si>
  <si>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</si>
  <si>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</si>
  <si>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</si>
  <si>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</si>
  <si>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</si>
  <si>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</si>
  <si>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</si>
  <si>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</si>
  <si>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</si>
  <si>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</si>
  <si>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</si>
  <si>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</si>
  <si>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</si>
  <si>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</si>
  <si>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</si>
  <si>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</si>
  <si>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</si>
  <si>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</si>
  <si>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</si>
  <si>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</si>
  <si>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</si>
  <si>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</si>
  <si>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</si>
  <si>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</si>
  <si>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</si>
  <si>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</si>
  <si>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</si>
  <si>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</si>
  <si>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</si>
  <si>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</si>
  <si>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</si>
  <si>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</si>
  <si>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</si>
  <si>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</si>
  <si>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</si>
  <si>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</si>
  <si>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</si>
  <si>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</si>
  <si>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</si>
  <si>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</si>
  <si>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</si>
  <si>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</si>
  <si>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</si>
  <si>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</si>
  <si>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</si>
  <si>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</si>
  <si>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</si>
  <si>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</si>
  <si>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</si>
  <si>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</si>
  <si>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</si>
  <si>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</si>
  <si>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</si>
  <si>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</si>
  <si>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</si>
  <si>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</si>
  <si>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</si>
  <si>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</si>
  <si>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</si>
  <si>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</si>
  <si>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</si>
  <si>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</si>
  <si>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</si>
  <si>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</si>
  <si>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</si>
  <si>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</si>
  <si>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</si>
  <si>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</si>
  <si>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</si>
  <si>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</si>
  <si>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</si>
  <si>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</si>
  <si>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</si>
  <si>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</si>
  <si>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</si>
  <si>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</si>
  <si>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</si>
  <si>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</si>
  <si>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</si>
  <si>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</si>
  <si>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</si>
  <si>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</si>
  <si>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</si>
  <si>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</si>
  <si>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</si>
  <si>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</si>
  <si>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</si>
  <si>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</si>
  <si>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</si>
  <si>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</si>
  <si>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</si>
  <si>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</si>
  <si>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</si>
  <si>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</si>
  <si>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</si>
  <si>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</si>
  <si>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</si>
  <si>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</si>
  <si>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</si>
  <si>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</si>
  <si>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</si>
  <si>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</si>
  <si>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</si>
  <si>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</si>
  <si>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</si>
  <si>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</si>
  <si>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</si>
  <si>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</si>
  <si>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</si>
  <si>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</si>
  <si>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</si>
  <si>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</si>
  <si>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</si>
  <si>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</si>
  <si>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</si>
  <si>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</si>
  <si>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</si>
  <si>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</si>
  <si>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</si>
  <si>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</si>
  <si>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</si>
  <si>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</si>
  <si>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</si>
  <si>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</si>
  <si>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</si>
  <si>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</si>
  <si>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</si>
  <si>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</si>
  <si>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</si>
  <si>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</si>
  <si>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</si>
  <si>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</si>
  <si>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</si>
  <si>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</si>
  <si>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</si>
  <si>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</si>
  <si>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</si>
  <si>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</si>
  <si>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</si>
  <si>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</si>
  <si>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</si>
  <si>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</si>
  <si>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</si>
  <si>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</si>
  <si>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</si>
  <si>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</si>
  <si>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</si>
  <si>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</si>
  <si>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</si>
  <si>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</si>
  <si>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</si>
  <si>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</si>
  <si>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</si>
  <si>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</si>
  <si>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</si>
  <si>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</si>
  <si>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</si>
  <si>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</si>
  <si>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</si>
  <si>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</si>
  <si>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</si>
  <si>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</si>
  <si>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</si>
  <si>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</si>
  <si>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</si>
  <si>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</si>
  <si>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</si>
  <si>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</si>
  <si>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</si>
  <si>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</si>
  <si>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</si>
  <si>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</si>
  <si>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</si>
  <si>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</si>
  <si>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</si>
  <si>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</si>
  <si>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</si>
  <si>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</si>
  <si>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</si>
  <si>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</si>
  <si>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</si>
  <si>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</si>
  <si>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</si>
  <si>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</si>
  <si>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</si>
  <si>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</si>
  <si>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</si>
  <si>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</si>
  <si>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</si>
  <si>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</si>
  <si>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</si>
  <si>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</si>
  <si>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</si>
  <si>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</si>
  <si>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</si>
  <si>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</si>
  <si>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</si>
  <si>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</si>
  <si>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</si>
  <si>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</si>
  <si>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</si>
  <si>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</si>
  <si>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</si>
  <si>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</si>
  <si>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</si>
  <si>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</si>
  <si>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</si>
  <si>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</si>
  <si>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</si>
  <si>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</si>
  <si>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</si>
  <si>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</si>
  <si>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</si>
  <si>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</si>
  <si>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</si>
  <si>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</si>
  <si>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</si>
  <si>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</si>
  <si>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</si>
  <si>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</si>
  <si>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</si>
  <si>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</si>
  <si>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</si>
  <si>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</si>
  <si>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</si>
  <si>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</si>
  <si>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</si>
  <si>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</si>
  <si>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</si>
  <si>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</si>
  <si>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</si>
  <si>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</si>
  <si>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</si>
  <si>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</si>
  <si>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</si>
  <si>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</si>
  <si>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</si>
  <si>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</si>
  <si>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</si>
  <si>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</si>
  <si>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</si>
  <si>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</si>
  <si>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</si>
  <si>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</si>
  <si>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</si>
  <si>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</si>
  <si>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</si>
  <si>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</si>
  <si>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</si>
  <si>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</si>
  <si>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</si>
  <si>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</si>
  <si>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</si>
  <si>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</si>
  <si>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</si>
  <si>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</si>
  <si>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</si>
  <si>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</si>
  <si>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</si>
  <si>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</si>
  <si>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</si>
  <si>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</si>
  <si>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</si>
  <si>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</si>
  <si>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</si>
  <si>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</si>
  <si>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</si>
  <si>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</si>
  <si>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</si>
  <si>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</si>
  <si>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</si>
  <si>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</si>
  <si>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</si>
  <si>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</si>
  <si>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</si>
  <si>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</si>
  <si>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</si>
  <si>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</si>
  <si>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</si>
  <si>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</si>
  <si>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</si>
  <si>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</si>
  <si>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</si>
  <si>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</si>
  <si>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</si>
  <si>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</si>
  <si>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</si>
  <si>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</si>
  <si>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</si>
  <si>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</si>
  <si>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</si>
  <si>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</si>
  <si>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</si>
  <si>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</si>
  <si>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</si>
  <si>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</si>
  <si>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</si>
  <si>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</si>
  <si>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</si>
  <si>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</si>
  <si>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</si>
  <si>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</si>
  <si>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</si>
  <si>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</si>
  <si>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</si>
  <si>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</si>
  <si>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</si>
  <si>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</si>
  <si>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</si>
  <si>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</si>
  <si>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</si>
  <si>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</si>
  <si>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</si>
  <si>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</si>
  <si>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</si>
  <si>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</si>
  <si>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</si>
  <si>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</si>
  <si>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</si>
  <si>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</si>
  <si>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</si>
  <si>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</si>
  <si>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</si>
  <si>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</si>
  <si>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</si>
  <si>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</si>
  <si>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</si>
  <si>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</si>
  <si>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</si>
  <si>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</si>
  <si>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</si>
  <si>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</si>
  <si>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</si>
  <si>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</si>
  <si>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</si>
  <si>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</si>
  <si>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</si>
  <si>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</si>
  <si>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</si>
  <si>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</si>
  <si>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</si>
  <si>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</si>
  <si>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</si>
  <si>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</si>
  <si>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</si>
  <si>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</si>
  <si>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</si>
  <si>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</si>
  <si>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</si>
  <si>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</si>
  <si>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</si>
  <si>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</si>
  <si>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</si>
  <si>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</si>
  <si>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</si>
  <si>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</si>
  <si>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</si>
  <si>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</si>
  <si>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</si>
  <si>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</si>
  <si>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</si>
  <si>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</si>
  <si>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</si>
  <si>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</si>
  <si>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</si>
  <si>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</si>
  <si>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</si>
  <si>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</si>
  <si>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</si>
  <si>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</si>
  <si>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</si>
  <si>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</si>
  <si>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</si>
  <si>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</si>
  <si>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</si>
  <si>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</si>
  <si>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</si>
  <si>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</si>
  <si>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</si>
  <si>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</si>
  <si>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</si>
  <si>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</si>
  <si>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</si>
  <si>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</si>
  <si>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</si>
  <si>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</si>
  <si>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</si>
  <si>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</si>
  <si>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</si>
  <si>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</si>
  <si>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</si>
  <si>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</si>
  <si>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</si>
  <si>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</si>
  <si>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</si>
  <si>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</si>
  <si>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</si>
  <si>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</si>
  <si>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</si>
  <si>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</si>
  <si>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</si>
  <si>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</si>
  <si>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</si>
  <si>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</si>
  <si>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</si>
  <si>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</si>
  <si>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</si>
  <si>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</si>
  <si>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</si>
  <si>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</si>
  <si>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</si>
  <si>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</si>
  <si>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</si>
  <si>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</si>
  <si>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</si>
  <si>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</si>
  <si>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</si>
  <si>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</si>
  <si>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</si>
  <si>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</si>
  <si>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</si>
  <si>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</si>
  <si>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</si>
  <si>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</si>
  <si>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</si>
  <si>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</si>
  <si>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</si>
  <si>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</si>
  <si>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</si>
  <si>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</si>
  <si>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</si>
  <si>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</si>
  <si>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</si>
  <si>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</si>
  <si>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</si>
  <si>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</si>
  <si>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</si>
  <si>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</si>
  <si>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</si>
  <si>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</si>
  <si>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</si>
  <si>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</si>
  <si>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</si>
  <si>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</si>
  <si>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</si>
  <si>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</si>
  <si>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</si>
  <si>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</si>
  <si>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</si>
  <si>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</si>
  <si>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</si>
  <si>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</si>
  <si>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</si>
  <si>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</si>
  <si>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</si>
  <si>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</si>
  <si>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</si>
  <si>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</si>
  <si>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</si>
  <si>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</si>
  <si>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</si>
  <si>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</si>
  <si>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</si>
  <si>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</si>
  <si>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</si>
  <si>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</si>
  <si>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</si>
  <si>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</si>
  <si>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</si>
  <si>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</si>
  <si>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</si>
  <si>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</si>
  <si>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</si>
  <si>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</si>
  <si>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</si>
  <si>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</si>
  <si>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</si>
  <si>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</si>
  <si>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</si>
  <si>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</si>
  <si>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</si>
  <si>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</si>
  <si>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</si>
  <si>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</si>
  <si>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</si>
  <si>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</si>
  <si>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</si>
  <si>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</si>
  <si>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</si>
  <si>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</si>
  <si>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</si>
  <si>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</si>
  <si>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</si>
  <si>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</si>
  <si>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</si>
  <si>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</si>
  <si>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</si>
  <si>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</si>
  <si>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</si>
  <si>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</si>
  <si>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</si>
  <si>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</si>
  <si>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</si>
  <si>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</si>
  <si>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</si>
  <si>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</si>
  <si>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</si>
  <si>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</si>
  <si>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</si>
  <si>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</si>
  <si>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</si>
  <si>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</si>
  <si>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</si>
  <si>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</si>
  <si>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</si>
  <si>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</si>
  <si>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</si>
  <si>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</si>
  <si>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</si>
  <si>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</si>
  <si>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</si>
  <si>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</si>
  <si>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</si>
  <si>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</si>
  <si>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</si>
  <si>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</si>
  <si>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</si>
  <si>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</si>
  <si>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</si>
  <si>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</si>
  <si>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</si>
  <si>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</si>
  <si>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</si>
  <si>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</si>
  <si>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</si>
  <si>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</si>
  <si>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</si>
  <si>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</si>
  <si>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</si>
  <si>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</si>
  <si>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</si>
  <si>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</si>
  <si>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</si>
  <si>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</si>
  <si>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</si>
  <si>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</si>
  <si>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</si>
  <si>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</si>
  <si>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</si>
  <si>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</si>
  <si>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</si>
  <si>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</si>
  <si>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</si>
  <si>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</si>
  <si>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</si>
  <si>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</si>
  <si>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</si>
  <si>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</si>
  <si>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</si>
  <si>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</si>
  <si>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</si>
  <si>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</si>
  <si>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</si>
  <si>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</si>
  <si>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</si>
  <si>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</si>
  <si>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</si>
  <si>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</si>
  <si>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</si>
  <si>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</si>
  <si>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</si>
  <si>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</si>
  <si>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</si>
  <si>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</si>
  <si>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</si>
  <si>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</si>
  <si>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</si>
  <si>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</si>
  <si>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</si>
  <si>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</si>
  <si>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</si>
  <si>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</si>
  <si>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</si>
  <si>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</si>
  <si>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</si>
  <si>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</si>
  <si>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</si>
  <si>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</si>
  <si>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</si>
  <si>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</si>
  <si>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</si>
  <si>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</si>
  <si>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</si>
  <si>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</si>
  <si>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</si>
  <si>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</si>
  <si>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</si>
  <si>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</si>
  <si>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</si>
  <si>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</si>
  <si>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</si>
  <si>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</si>
  <si>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</si>
  <si>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</si>
  <si>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</si>
  <si>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</si>
  <si>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</si>
  <si>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</si>
  <si>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</si>
  <si>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</si>
  <si>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</si>
  <si>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</si>
  <si>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</si>
  <si>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</si>
  <si>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</si>
  <si>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</si>
  <si>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</si>
  <si>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</si>
  <si>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</si>
  <si>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</si>
  <si>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</si>
  <si>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</si>
  <si>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</si>
  <si>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</si>
  <si>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</si>
  <si>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</si>
  <si>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</si>
  <si>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</si>
  <si>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</si>
  <si>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</si>
  <si>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</si>
  <si>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</si>
  <si>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</si>
  <si>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</si>
  <si>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</si>
  <si>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</si>
  <si>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</si>
  <si>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</si>
  <si>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</si>
  <si>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</si>
  <si>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</si>
  <si>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</si>
  <si>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</si>
  <si>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</si>
  <si>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</si>
  <si>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</si>
  <si>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</si>
  <si>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</si>
  <si>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</si>
  <si>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</si>
  <si>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</si>
  <si>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</si>
  <si>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</si>
  <si>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</si>
  <si>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</si>
  <si>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</si>
  <si>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</si>
  <si>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</si>
  <si>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</si>
  <si>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</si>
  <si>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</si>
  <si>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</si>
  <si>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</si>
  <si>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</si>
  <si>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</si>
  <si>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</si>
  <si>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</si>
  <si>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</si>
  <si>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</si>
  <si>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</si>
  <si>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</si>
  <si>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</si>
  <si>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</si>
  <si>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</si>
  <si>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</si>
  <si>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</si>
  <si>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</si>
  <si>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</si>
  <si>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</si>
  <si>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</si>
  <si>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</si>
  <si>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</si>
  <si>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</si>
  <si>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</si>
  <si>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</si>
  <si>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</si>
  <si>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</si>
  <si>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</si>
  <si>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</si>
  <si>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</si>
  <si>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</si>
  <si>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</si>
  <si>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</si>
  <si>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</si>
  <si>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</si>
  <si>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</si>
  <si>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</si>
  <si>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</si>
  <si>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</si>
  <si>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</si>
  <si>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</si>
  <si>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</si>
  <si>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</si>
  <si>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</si>
  <si>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</si>
  <si>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</si>
  <si>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</si>
  <si>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</si>
  <si>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</si>
  <si>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</si>
  <si>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</si>
  <si>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</si>
  <si>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</si>
  <si>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</si>
  <si>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</si>
  <si>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</si>
  <si>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</si>
  <si>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</si>
  <si>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</si>
  <si>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</si>
  <si>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</si>
  <si>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</si>
  <si>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</si>
  <si>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</si>
  <si>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</si>
  <si>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</si>
  <si>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</si>
  <si>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</si>
  <si>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</si>
  <si>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</si>
  <si>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</si>
  <si>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</si>
  <si>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</si>
  <si>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</si>
  <si>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</si>
  <si>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</si>
  <si>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</si>
  <si>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</si>
  <si>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</si>
  <si>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</si>
  <si>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</si>
  <si>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</si>
  <si>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</si>
  <si>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</si>
  <si>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</si>
  <si>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</si>
  <si>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</si>
  <si>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</si>
  <si>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</si>
  <si>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</si>
  <si>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</si>
  <si>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</si>
  <si>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</si>
  <si>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</si>
  <si>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</si>
  <si>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</si>
  <si>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</si>
  <si>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</si>
  <si>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</si>
  <si>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</si>
  <si>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</si>
  <si>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</si>
  <si>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</si>
  <si>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</si>
  <si>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</si>
  <si>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</si>
  <si>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</si>
  <si>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</si>
  <si>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</si>
  <si>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</si>
  <si>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</si>
  <si>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</si>
  <si>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</si>
  <si>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</si>
  <si>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</si>
  <si>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</si>
  <si>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</si>
  <si>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</si>
  <si>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</si>
  <si>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</si>
  <si>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</si>
  <si>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</si>
  <si>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</si>
  <si>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</si>
  <si>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</si>
  <si>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</si>
  <si>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</si>
  <si>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</si>
  <si>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</si>
  <si>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</si>
  <si>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</si>
  <si>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</si>
  <si>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</si>
  <si>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</si>
  <si>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</si>
  <si>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</si>
  <si>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</si>
  <si>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</si>
  <si>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</si>
  <si>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</si>
  <si>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</si>
  <si>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</si>
  <si>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</si>
  <si>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</si>
  <si>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</si>
  <si>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</si>
  <si>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</si>
  <si>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</si>
  <si>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</si>
  <si>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</si>
  <si>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</si>
  <si>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</si>
  <si>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</si>
  <si>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</si>
  <si>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</si>
  <si>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</si>
  <si>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</si>
  <si>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</si>
  <si>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</si>
  <si>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</si>
  <si>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</si>
  <si>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</si>
  <si>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</si>
  <si>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</si>
  <si>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</si>
  <si>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</si>
  <si>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</si>
  <si>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</si>
  <si>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</si>
  <si>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</si>
  <si>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</si>
  <si>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</si>
  <si>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</si>
  <si>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</si>
  <si>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</si>
  <si>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</si>
  <si>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</si>
  <si>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</si>
  <si>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</si>
  <si>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</si>
  <si>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</si>
  <si>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</si>
  <si>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</si>
  <si>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</si>
  <si>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</si>
  <si>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</si>
  <si>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</si>
  <si>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</si>
  <si>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</si>
  <si>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</si>
  <si>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</si>
  <si>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</si>
  <si>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</si>
  <si>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</si>
  <si>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</si>
  <si>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</si>
  <si>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</si>
  <si>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</si>
  <si>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</si>
  <si>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</si>
  <si>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</si>
  <si>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</si>
  <si>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</si>
  <si>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</si>
  <si>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</si>
  <si>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</si>
  <si>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</si>
  <si>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</si>
  <si>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</si>
  <si>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</si>
  <si>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</si>
  <si>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</si>
  <si>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</si>
  <si>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</si>
  <si>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</si>
  <si>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</si>
  <si>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</si>
  <si>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</si>
  <si>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</si>
  <si>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</si>
  <si>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</si>
  <si>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</si>
  <si>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</si>
  <si>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</si>
  <si>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</si>
  <si>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</si>
  <si>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</si>
  <si>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</si>
  <si>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</si>
  <si>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</si>
  <si>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</si>
  <si>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</si>
  <si>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</si>
  <si>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</si>
  <si>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</si>
  <si>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</si>
  <si>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</si>
  <si>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</si>
  <si>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</si>
  <si>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</si>
  <si>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</si>
  <si>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</si>
  <si>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</si>
  <si>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</si>
  <si>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</si>
  <si>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</si>
  <si>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</si>
  <si>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</si>
  <si>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</si>
  <si>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</si>
  <si>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</si>
  <si>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</si>
  <si>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</si>
  <si>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</si>
  <si>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</si>
  <si>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</si>
  <si>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</si>
  <si>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</si>
  <si>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</si>
  <si>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</si>
  <si>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</si>
  <si>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</si>
  <si>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</si>
  <si>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</si>
  <si>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</si>
  <si>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</si>
  <si>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</si>
  <si>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</si>
  <si>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</si>
  <si>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</si>
  <si>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</si>
  <si>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</si>
  <si>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</si>
  <si>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</si>
  <si>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</si>
  <si>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</si>
  <si>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</si>
  <si>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</si>
  <si>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</si>
  <si>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</si>
  <si>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</si>
  <si>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</si>
  <si>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</si>
  <si>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</si>
  <si>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</si>
  <si>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</si>
  <si>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</si>
  <si>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</si>
  <si>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</si>
  <si>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</si>
  <si>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</si>
  <si>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</si>
  <si>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</si>
  <si>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</si>
  <si>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</si>
  <si>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</si>
  <si>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</si>
  <si>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</si>
  <si>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</si>
  <si>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</si>
  <si>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</si>
  <si>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</si>
  <si>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</si>
  <si>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</si>
  <si>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</si>
  <si>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</si>
  <si>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</si>
  <si>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</si>
  <si>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</si>
  <si>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</si>
  <si>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</si>
  <si>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</si>
  <si>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</si>
  <si>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</si>
  <si>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</si>
  <si>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</si>
  <si>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</si>
  <si>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</si>
  <si>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</si>
  <si>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</si>
  <si>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</si>
  <si>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</si>
  <si>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</si>
  <si>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</si>
  <si>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</si>
  <si>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</si>
  <si>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</si>
  <si>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</si>
  <si>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</si>
  <si>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</si>
  <si>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</si>
  <si>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</si>
  <si>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</si>
  <si>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</si>
  <si>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</si>
  <si>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</si>
  <si>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</si>
  <si>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</si>
  <si>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</si>
  <si>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</si>
  <si>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</si>
  <si>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</si>
  <si>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</si>
  <si>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</si>
  <si>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</si>
  <si>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</si>
  <si>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</si>
  <si>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</si>
  <si>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</si>
  <si>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</si>
  <si>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</si>
  <si>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</si>
  <si>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</si>
  <si>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</si>
  <si>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</si>
  <si>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</si>
  <si>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</si>
  <si>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</si>
  <si>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</si>
  <si>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</si>
  <si>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</si>
  <si>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</si>
  <si>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</si>
  <si>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</si>
  <si>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</si>
  <si>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</si>
  <si>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</si>
  <si>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</si>
  <si>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</si>
  <si>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</si>
  <si>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</si>
  <si>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</si>
  <si>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</si>
  <si>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</si>
  <si>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</si>
  <si>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</si>
  <si>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</si>
  <si>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</si>
  <si>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</si>
  <si>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</si>
  <si>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</si>
  <si>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</si>
  <si>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</si>
  <si>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</si>
  <si>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</si>
  <si>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</si>
  <si>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</si>
  <si>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</si>
  <si>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</si>
  <si>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</si>
  <si>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</si>
  <si>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</si>
  <si>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</si>
  <si>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</si>
  <si>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</si>
  <si>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</si>
  <si>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</si>
  <si>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</si>
  <si>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</si>
  <si>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</si>
  <si>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</si>
  <si>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</si>
  <si>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</si>
  <si>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</si>
  <si>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</si>
  <si>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</si>
  <si>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</si>
  <si>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</si>
  <si>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</si>
  <si>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</si>
  <si>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</si>
  <si>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</si>
  <si>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</si>
  <si>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</si>
  <si>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</si>
  <si>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</si>
  <si>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</si>
  <si>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</si>
  <si>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</si>
  <si>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</si>
  <si>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</si>
  <si>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</si>
  <si>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</si>
  <si>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</si>
  <si>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</si>
  <si>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</si>
  <si>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</si>
  <si>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</si>
  <si>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</si>
  <si>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</si>
  <si>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</si>
  <si>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</si>
  <si>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</si>
  <si>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</si>
  <si>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</si>
  <si>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</si>
  <si>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</si>
  <si>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</si>
  <si>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</si>
  <si>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</si>
  <si>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</si>
  <si>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</si>
  <si>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</si>
  <si>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</si>
  <si>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</si>
  <si>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</si>
  <si>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</si>
  <si>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</si>
  <si>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</si>
  <si>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</si>
  <si>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</si>
  <si>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</si>
  <si>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</si>
  <si>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</si>
  <si>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</si>
  <si>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</si>
  <si>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</si>
  <si>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</si>
  <si>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</si>
  <si>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</si>
  <si>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</si>
  <si>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</si>
  <si>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</si>
  <si>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</si>
  <si>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</si>
  <si>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</si>
  <si>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</si>
  <si>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</si>
  <si>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</si>
  <si>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</si>
  <si>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</si>
  <si>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</si>
  <si>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</si>
  <si>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</si>
  <si>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</si>
  <si>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</si>
  <si>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</si>
  <si>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</si>
  <si>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</si>
  <si>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</si>
  <si>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</si>
  <si>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</si>
  <si>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</si>
  <si>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</si>
  <si>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</si>
  <si>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</si>
  <si>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</si>
  <si>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</si>
  <si>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</si>
  <si>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</si>
  <si>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</si>
  <si>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</si>
  <si>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</si>
  <si>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</si>
  <si>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</si>
  <si>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</si>
  <si>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</si>
  <si>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</si>
  <si>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</si>
  <si>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</si>
  <si>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</si>
  <si>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</si>
  <si>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</si>
  <si>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</si>
  <si>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</si>
  <si>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</si>
  <si>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</si>
  <si>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</si>
  <si>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</si>
  <si>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</si>
  <si>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</si>
  <si>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</si>
  <si>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</si>
  <si>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</si>
  <si>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</si>
  <si>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</si>
  <si>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</si>
  <si>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</si>
  <si>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</si>
  <si>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</si>
  <si>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</si>
  <si>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</si>
  <si>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</si>
  <si>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</si>
  <si>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</si>
  <si>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</si>
  <si>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</si>
  <si>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</si>
  <si>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</si>
  <si>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</si>
  <si>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</si>
  <si>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</si>
  <si>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</si>
  <si>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</si>
  <si>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</si>
  <si>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</si>
  <si>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</si>
  <si>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</si>
  <si>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</si>
  <si>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</si>
  <si>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</si>
  <si>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</si>
  <si>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</si>
  <si>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</si>
  <si>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</si>
  <si>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</si>
  <si>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</si>
  <si>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</si>
  <si>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</si>
  <si>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</si>
  <si>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</si>
  <si>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</si>
  <si>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</si>
  <si>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</si>
  <si>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</si>
  <si>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</si>
  <si>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</si>
  <si>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</si>
  <si>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</si>
  <si>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</si>
  <si>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</si>
  <si>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</si>
  <si>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</si>
  <si>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</si>
  <si>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</si>
  <si>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</si>
  <si>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</si>
  <si>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</si>
  <si>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</si>
  <si>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</si>
  <si>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</si>
  <si>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</si>
  <si>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</si>
  <si>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</si>
  <si>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</si>
  <si>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</si>
  <si>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</si>
  <si>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</si>
  <si>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</si>
  <si>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</si>
  <si>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</si>
  <si>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</si>
  <si>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</si>
  <si>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</si>
  <si>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</si>
  <si>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</si>
  <si>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</si>
  <si>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</si>
  <si>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</si>
  <si>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</si>
  <si>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</si>
  <si>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</si>
  <si>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</si>
  <si>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</si>
  <si>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</si>
  <si>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</si>
  <si>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</si>
  <si>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</si>
  <si>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</si>
  <si>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</si>
  <si>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</si>
  <si>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</si>
  <si>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</si>
  <si>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</si>
  <si>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</si>
  <si>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</si>
  <si>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</si>
  <si>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</si>
  <si>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</si>
  <si>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</si>
  <si>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</si>
  <si>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</si>
  <si>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</si>
  <si>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</si>
  <si>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</si>
  <si>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</si>
  <si>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</si>
  <si>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</si>
  <si>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</si>
  <si>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</si>
  <si>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</si>
  <si>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</si>
  <si>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</si>
  <si>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</si>
  <si>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</si>
  <si>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</si>
  <si>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</si>
  <si>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</si>
  <si>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</si>
  <si>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</si>
  <si>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</si>
  <si>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</si>
  <si>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</si>
  <si>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</si>
  <si>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</si>
  <si>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</si>
  <si>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</si>
  <si>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</si>
  <si>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</si>
  <si>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</si>
  <si>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</si>
  <si>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</si>
  <si>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</si>
  <si>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</si>
  <si>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</si>
  <si>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</si>
  <si>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</si>
  <si>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</si>
  <si>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</si>
  <si>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</si>
  <si>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</si>
  <si>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</si>
  <si>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</si>
  <si>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</si>
  <si>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</si>
  <si>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</si>
  <si>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</si>
  <si>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</si>
  <si>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</si>
  <si>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</si>
  <si>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</si>
  <si>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</si>
  <si>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</si>
  <si>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</si>
  <si>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</si>
  <si>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</si>
  <si>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</si>
  <si>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</si>
  <si>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</si>
  <si>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</si>
  <si>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</si>
  <si>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</si>
  <si>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</si>
  <si>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</si>
  <si>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</si>
  <si>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</si>
  <si>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</si>
  <si>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</si>
  <si>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</si>
  <si>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</si>
  <si>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</si>
  <si>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</si>
  <si>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</si>
  <si>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</si>
  <si>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</si>
  <si>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</si>
  <si>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</si>
  <si>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</si>
  <si>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</si>
  <si>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</si>
  <si>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</si>
  <si>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</si>
  <si>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</si>
  <si>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</si>
  <si>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</si>
  <si>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</si>
  <si>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</si>
  <si>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</si>
  <si>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</si>
  <si>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</si>
  <si>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</si>
  <si>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</si>
  <si>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</si>
  <si>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</si>
  <si>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</si>
  <si>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</si>
  <si>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</si>
  <si>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</si>
  <si>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</si>
  <si>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</si>
  <si>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</si>
  <si>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</si>
  <si>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</si>
  <si>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</si>
  <si>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</si>
  <si>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</si>
  <si>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</si>
  <si>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</si>
  <si>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</si>
  <si>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</si>
  <si>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</si>
  <si>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</si>
  <si>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</si>
  <si>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</si>
  <si>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</si>
  <si>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</si>
  <si>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</si>
  <si>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</si>
  <si>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</si>
  <si>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</si>
  <si>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</si>
  <si>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</si>
  <si>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</si>
  <si>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</si>
  <si>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</si>
  <si>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</si>
  <si>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</si>
  <si>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</si>
  <si>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</si>
  <si>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</si>
  <si>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</si>
  <si>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</si>
  <si>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</si>
  <si>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</si>
  <si>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</si>
  <si>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</si>
  <si>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</si>
  <si>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</si>
  <si>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</si>
  <si>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</si>
  <si>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</si>
  <si>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</si>
  <si>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</si>
  <si>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</si>
  <si>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</si>
  <si>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</si>
  <si>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</si>
  <si>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</si>
  <si>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</si>
  <si>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</si>
  <si>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</si>
  <si>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</si>
  <si>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</si>
  <si>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</si>
  <si>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</si>
  <si>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</si>
  <si>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</si>
  <si>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</si>
  <si>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</si>
  <si>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</si>
  <si>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</si>
  <si>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</si>
  <si>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</si>
  <si>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</si>
  <si>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</si>
  <si>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</si>
  <si>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</si>
  <si>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</si>
  <si>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</si>
  <si>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</si>
  <si>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</si>
  <si>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</si>
  <si>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</si>
  <si>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</si>
  <si>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</si>
  <si>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</si>
  <si>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</si>
  <si>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</si>
  <si>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</si>
  <si>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</si>
  <si>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</si>
  <si>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</si>
  <si>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</si>
  <si>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</si>
  <si>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</si>
  <si>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</si>
  <si>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</si>
  <si>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</si>
  <si>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</si>
  <si>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</si>
  <si>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</si>
  <si>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</si>
  <si>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</si>
  <si>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</si>
  <si>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</si>
  <si>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</si>
  <si>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</si>
  <si>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</si>
  <si>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</si>
  <si>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</si>
  <si>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</si>
  <si>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</si>
  <si>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</si>
  <si>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</si>
  <si>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</si>
  <si>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</si>
  <si>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</si>
  <si>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</si>
  <si>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</si>
  <si>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</si>
  <si>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</si>
  <si>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</si>
  <si>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</si>
  <si>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</si>
  <si>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</si>
  <si>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</si>
  <si>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</si>
  <si>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</si>
  <si>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</si>
  <si>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</si>
  <si>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</si>
  <si>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</si>
  <si>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</si>
  <si>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</si>
  <si>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</si>
  <si>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</si>
  <si>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</si>
  <si>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</si>
  <si>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</si>
  <si>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</si>
  <si>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</si>
  <si>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</si>
  <si>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</si>
  <si>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</si>
  <si>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</si>
  <si>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</si>
  <si>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</si>
  <si>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</si>
  <si>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</si>
  <si>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</si>
  <si>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</si>
  <si>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</si>
  <si>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</si>
  <si>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</si>
  <si>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</si>
  <si>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</si>
  <si>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</si>
  <si>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</si>
  <si>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</si>
  <si>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</si>
  <si>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</si>
  <si>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</si>
  <si>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</si>
  <si>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</si>
  <si>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</si>
  <si>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</si>
  <si>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</si>
  <si>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</si>
  <si>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</si>
  <si>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</si>
  <si>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</si>
  <si>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</si>
  <si>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</si>
  <si>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</si>
  <si>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</si>
  <si>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</si>
  <si>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</si>
  <si>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</si>
  <si>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</si>
  <si>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</si>
  <si>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</si>
  <si>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</si>
  <si>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</si>
  <si>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</si>
  <si>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</si>
  <si>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</si>
  <si>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</si>
  <si>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</si>
  <si>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</si>
  <si>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</si>
  <si>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</si>
  <si>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</si>
  <si>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</si>
  <si>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</si>
  <si>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</si>
  <si>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</si>
  <si>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</si>
  <si>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</si>
  <si>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</si>
  <si>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</si>
  <si>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</si>
  <si>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</si>
  <si>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</si>
  <si>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</si>
  <si>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</si>
  <si>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</si>
  <si>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</si>
  <si>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</si>
  <si>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</si>
  <si>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</si>
  <si>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</si>
  <si>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</si>
  <si>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</si>
  <si>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</si>
  <si>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</si>
  <si>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</si>
  <si>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</si>
  <si>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</si>
  <si>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</si>
  <si>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</si>
  <si>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</si>
  <si>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</si>
  <si>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</si>
  <si>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</si>
  <si>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</si>
  <si>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</si>
  <si>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</si>
  <si>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</si>
  <si>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</si>
  <si>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</si>
  <si>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</si>
  <si>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</si>
  <si>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</si>
  <si>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</si>
  <si>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</si>
  <si>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</si>
  <si>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</si>
  <si>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</si>
  <si>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</si>
  <si>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</si>
  <si>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</si>
  <si>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</si>
  <si>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</si>
  <si>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</si>
  <si>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</si>
  <si>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</si>
  <si>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</si>
  <si>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</si>
  <si>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</si>
  <si>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</si>
  <si>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</si>
  <si>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</si>
  <si>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</si>
  <si>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</si>
  <si>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</si>
  <si>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</si>
  <si>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</si>
  <si>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</si>
  <si>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</si>
  <si>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</si>
  <si>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</si>
  <si>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</si>
  <si>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</si>
  <si>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</si>
  <si>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</si>
  <si>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</si>
  <si>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</si>
  <si>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</si>
  <si>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</si>
  <si>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</si>
  <si>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</si>
  <si>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</si>
  <si>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</si>
  <si>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</si>
  <si>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</si>
  <si>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</si>
  <si>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</si>
  <si>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</si>
  <si>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</si>
  <si>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</si>
  <si>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</si>
  <si>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</si>
  <si>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</si>
  <si>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</si>
  <si>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</si>
  <si>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</si>
  <si>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</si>
  <si>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</si>
  <si>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</si>
  <si>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</si>
  <si>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</si>
  <si>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</si>
  <si>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</si>
  <si>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</si>
  <si>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</si>
  <si>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</si>
  <si>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</si>
  <si>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</si>
  <si>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</si>
  <si>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</si>
  <si>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</si>
  <si>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</si>
  <si>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</si>
  <si>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</si>
  <si>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</si>
  <si>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</si>
  <si>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</si>
  <si>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</si>
  <si>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</si>
  <si>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</si>
  <si>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</si>
  <si>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</si>
  <si>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</si>
  <si>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</si>
  <si>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</si>
  <si>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</si>
  <si>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</si>
  <si>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</si>
  <si>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</si>
  <si>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</si>
  <si>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</si>
  <si>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</si>
  <si>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</si>
  <si>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</si>
  <si>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</si>
  <si>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</si>
  <si>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</si>
  <si>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</si>
  <si>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</si>
  <si>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</si>
  <si>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</si>
  <si>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</si>
  <si>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</si>
  <si>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</si>
  <si>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</si>
  <si>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</si>
  <si>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</si>
  <si>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</si>
  <si>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</si>
  <si>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</si>
  <si>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</si>
  <si>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</si>
  <si>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</si>
  <si>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</si>
  <si>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</si>
  <si>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</si>
  <si>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</si>
  <si>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</si>
  <si>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</si>
  <si>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</si>
  <si>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</si>
  <si>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</si>
  <si>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</si>
  <si>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</si>
  <si>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</si>
  <si>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</si>
  <si>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</si>
  <si>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</si>
  <si>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</si>
  <si>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</si>
  <si>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</si>
  <si>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</si>
  <si>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</si>
  <si>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</si>
  <si>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</si>
  <si>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</si>
  <si>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</si>
  <si>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</si>
  <si>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</si>
  <si>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</si>
  <si>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</si>
  <si>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</si>
  <si>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</si>
  <si>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</si>
  <si>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</si>
  <si>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</si>
  <si>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</si>
  <si>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</si>
  <si>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</si>
  <si>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</si>
  <si>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</si>
  <si>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</si>
  <si>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</si>
  <si>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</si>
  <si>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</si>
  <si>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</si>
  <si>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</si>
  <si>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</si>
  <si>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</si>
  <si>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</si>
  <si>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</si>
  <si>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</si>
  <si>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</si>
  <si>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</si>
  <si>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</si>
  <si>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</si>
  <si>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</si>
  <si>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</si>
  <si>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</si>
  <si>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</si>
  <si>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</si>
  <si>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</si>
  <si>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</si>
  <si>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</si>
  <si>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</si>
  <si>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</si>
  <si>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</si>
  <si>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</si>
  <si>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</si>
  <si>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</si>
  <si>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</si>
  <si>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</si>
  <si>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</si>
  <si>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</si>
  <si>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</si>
  <si>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</si>
  <si>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</si>
  <si>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</si>
  <si>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</si>
  <si>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</si>
  <si>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</si>
  <si>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</si>
  <si>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</si>
  <si>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</si>
  <si>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</si>
  <si>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</si>
  <si>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</si>
  <si>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</si>
  <si>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</si>
  <si>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</si>
  <si>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</si>
  <si>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</si>
  <si>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</si>
  <si>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</si>
  <si>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</si>
  <si>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</si>
  <si>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</si>
  <si>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</si>
  <si>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</si>
  <si>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</si>
  <si>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</si>
  <si>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</si>
  <si>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</si>
  <si>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</si>
  <si>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</si>
  <si>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</si>
  <si>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</si>
  <si>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</si>
  <si>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</si>
  <si>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</si>
  <si>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</si>
  <si>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</si>
  <si>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</si>
  <si>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</si>
  <si>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</si>
  <si>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</si>
  <si>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</si>
  <si>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</si>
  <si>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</si>
  <si>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</si>
  <si>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</si>
  <si>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</si>
  <si>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</si>
  <si>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</si>
  <si>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</si>
  <si>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</si>
  <si>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</si>
  <si>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</si>
  <si>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</si>
  <si>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</si>
  <si>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</si>
  <si>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</si>
  <si>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</si>
  <si>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</si>
  <si>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</si>
  <si>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</si>
  <si>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</si>
  <si>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</si>
  <si>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</si>
  <si>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</si>
  <si>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</si>
  <si>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</si>
  <si>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</si>
  <si>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</si>
  <si>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</si>
  <si>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</si>
  <si>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</si>
  <si>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</si>
  <si>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</si>
  <si>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</si>
  <si>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</si>
  <si>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</si>
  <si>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</si>
  <si>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</si>
  <si>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</si>
  <si>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</si>
  <si>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</si>
  <si>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</si>
  <si>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</si>
  <si>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</si>
  <si>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</si>
  <si>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</si>
  <si>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</si>
  <si>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</si>
  <si>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</si>
  <si>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</si>
  <si>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</si>
  <si>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</si>
  <si>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</si>
  <si>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</si>
  <si>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</si>
  <si>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</si>
  <si>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</si>
  <si>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</si>
  <si>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</si>
  <si>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</si>
  <si>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</si>
  <si>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</si>
  <si>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</si>
  <si>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</si>
  <si>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</si>
  <si>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</si>
  <si>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</si>
  <si>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</si>
  <si>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</si>
  <si>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</si>
  <si>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</si>
  <si>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</si>
  <si>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</si>
  <si>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</si>
  <si>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</si>
  <si>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</si>
  <si>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</si>
  <si>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</si>
  <si>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</si>
  <si>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</si>
  <si>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</si>
  <si>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</si>
  <si>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</si>
  <si>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</si>
  <si>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</si>
  <si>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</si>
  <si>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</si>
  <si>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</si>
  <si>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</si>
  <si>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</si>
  <si>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</si>
  <si>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</si>
  <si>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</si>
  <si>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</si>
  <si>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</si>
  <si>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</si>
  <si>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</si>
  <si>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</si>
  <si>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</si>
  <si>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</si>
  <si>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</si>
  <si>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</si>
  <si>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</si>
  <si>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</si>
  <si>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</si>
  <si>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</si>
  <si>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</si>
  <si>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</si>
  <si>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</si>
  <si>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</si>
  <si>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</si>
  <si>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</si>
  <si>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</si>
  <si>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</si>
  <si>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</si>
  <si>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</si>
  <si>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</si>
  <si>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</si>
  <si>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</si>
  <si>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</si>
  <si>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</si>
  <si>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</si>
  <si>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</si>
  <si>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</si>
  <si>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</si>
  <si>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</si>
  <si>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</si>
  <si>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</si>
  <si>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</si>
  <si>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</si>
  <si>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</si>
  <si>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</si>
  <si>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</si>
  <si>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</si>
  <si>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</si>
  <si>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</si>
  <si>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</si>
  <si>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</si>
  <si>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</si>
  <si>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</si>
  <si>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</si>
  <si>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</si>
  <si>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</si>
  <si>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</si>
  <si>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</si>
  <si>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</si>
  <si>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</si>
  <si>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</si>
  <si>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</si>
  <si>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</si>
  <si>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</si>
  <si>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</si>
  <si>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</si>
  <si>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</si>
  <si>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</si>
  <si>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</si>
  <si>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</si>
  <si>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</si>
  <si>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</si>
  <si>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</si>
  <si>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</si>
  <si>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</si>
  <si>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</si>
  <si>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</si>
  <si>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</si>
  <si>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</si>
  <si>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</si>
  <si>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</si>
  <si>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</si>
  <si>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</si>
  <si>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</si>
  <si>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</si>
  <si>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</si>
  <si>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</si>
  <si>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</si>
  <si>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</si>
  <si>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</si>
  <si>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</si>
  <si>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</si>
  <si>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</si>
  <si>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</si>
  <si>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</si>
  <si>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</si>
  <si>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</si>
  <si>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</si>
  <si>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</si>
  <si>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</si>
  <si>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</si>
  <si>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</si>
  <si>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</si>
  <si>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</si>
  <si>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</si>
  <si>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</si>
  <si>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</si>
  <si>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</si>
  <si>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</si>
  <si>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</si>
  <si>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</si>
  <si>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</si>
  <si>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</si>
  <si>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</si>
  <si>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</si>
  <si>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</si>
  <si>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</si>
  <si>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</si>
  <si>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</si>
  <si>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</si>
  <si>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</si>
  <si>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</si>
  <si>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</si>
  <si>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</si>
  <si>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</si>
  <si>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</si>
  <si>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</si>
  <si>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</si>
  <si>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</si>
  <si>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</si>
  <si>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</si>
  <si>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</si>
  <si>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</si>
  <si>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</si>
  <si>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</si>
  <si>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</si>
  <si>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</si>
  <si>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</si>
  <si>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</si>
  <si>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</si>
  <si>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</si>
  <si>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</si>
  <si>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</si>
  <si>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</si>
  <si>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</si>
  <si>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</si>
  <si>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</si>
  <si>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</si>
  <si>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</si>
  <si>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</si>
  <si>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</si>
  <si>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</si>
  <si>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</si>
  <si>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</si>
  <si>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</si>
  <si>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</si>
  <si>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</si>
  <si>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</si>
  <si>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</si>
  <si>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</si>
  <si>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</si>
  <si>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</si>
  <si>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</si>
  <si>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</si>
  <si>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</si>
  <si>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</si>
  <si>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</si>
  <si>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</si>
  <si>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</si>
  <si>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</si>
  <si>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</si>
  <si>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</si>
  <si>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</si>
  <si>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</si>
  <si>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</si>
  <si>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</si>
  <si>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</si>
  <si>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</si>
  <si>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</si>
  <si>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</si>
  <si>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</si>
  <si>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</si>
  <si>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</si>
  <si>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</si>
  <si>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</si>
  <si>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</si>
  <si>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</si>
  <si>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</si>
  <si>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</si>
  <si>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</si>
  <si>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</si>
  <si>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</si>
  <si>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</si>
  <si>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</si>
  <si>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</si>
  <si>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</si>
  <si>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</si>
  <si>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</si>
  <si>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</si>
  <si>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</si>
  <si>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</si>
  <si>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</si>
  <si>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</si>
  <si>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</si>
  <si>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</si>
  <si>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</si>
  <si>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</si>
  <si>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</si>
  <si>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</si>
  <si>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</si>
  <si>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</si>
  <si>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</si>
  <si>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</si>
  <si>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</si>
  <si>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</si>
  <si>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</si>
  <si>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</si>
  <si>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</si>
  <si>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</si>
  <si>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</si>
  <si>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</si>
  <si>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</si>
  <si>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</si>
  <si>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</si>
  <si>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</si>
  <si>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</si>
  <si>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</si>
  <si>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</si>
  <si>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</si>
  <si>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</si>
  <si>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</si>
  <si>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</si>
  <si>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</si>
  <si>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</si>
  <si>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</si>
  <si>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</si>
  <si>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</si>
  <si>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</si>
  <si>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</si>
  <si>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</si>
  <si>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</si>
  <si>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</si>
  <si>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</si>
  <si>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</si>
  <si>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</si>
  <si>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</si>
  <si>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</si>
  <si>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</si>
  <si>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</si>
  <si>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</si>
  <si>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</si>
  <si>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</si>
  <si>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</si>
  <si>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</si>
  <si>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</si>
  <si>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</si>
  <si>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</si>
  <si>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</si>
  <si>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</si>
  <si>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</si>
  <si>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</si>
  <si>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</si>
  <si>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</si>
  <si>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</si>
  <si>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</si>
  <si>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</si>
  <si>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</si>
  <si>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</si>
  <si>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</si>
  <si>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</si>
  <si>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</si>
  <si>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</si>
  <si>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</si>
  <si>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</si>
  <si>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</si>
  <si>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</si>
  <si>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</si>
  <si>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</si>
  <si>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</si>
  <si>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</si>
  <si>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</si>
  <si>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</si>
  <si>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</si>
  <si>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</si>
  <si>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</si>
  <si>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</si>
  <si>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</si>
  <si>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</si>
  <si>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</si>
  <si>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</si>
  <si>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</si>
  <si>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</si>
  <si>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</si>
  <si>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</si>
  <si>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</si>
  <si>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</si>
  <si>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</si>
  <si>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</si>
  <si>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</si>
  <si>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</si>
  <si>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</si>
  <si>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</si>
  <si>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</si>
  <si>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</si>
  <si>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</si>
  <si>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</si>
  <si>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</si>
  <si>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</si>
  <si>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</si>
  <si>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</si>
  <si>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</si>
  <si>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</si>
  <si>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</si>
  <si>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</si>
  <si>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</si>
  <si>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</si>
  <si>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</si>
  <si>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</si>
  <si>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</si>
  <si>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</si>
  <si>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</si>
  <si>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</si>
  <si>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</si>
  <si>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</si>
  <si>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</si>
  <si>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</si>
  <si>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</si>
  <si>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</si>
  <si>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</si>
  <si>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</si>
  <si>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</si>
  <si>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</si>
  <si>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</si>
  <si>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</si>
  <si>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</si>
  <si>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</si>
  <si>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</si>
  <si>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</si>
  <si>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</si>
  <si>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</si>
  <si>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</si>
  <si>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</si>
  <si>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</si>
  <si>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</si>
  <si>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</si>
  <si>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</si>
  <si>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</si>
  <si>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</si>
  <si>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</si>
  <si>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</si>
  <si>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</si>
  <si>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</si>
  <si>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</si>
  <si>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</si>
  <si>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</si>
  <si>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</si>
  <si>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</si>
  <si>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</si>
  <si>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</si>
  <si>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</si>
  <si>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</si>
  <si>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</si>
  <si>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</si>
  <si>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</si>
  <si>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</si>
  <si>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</si>
  <si>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</si>
  <si>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</si>
  <si>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</si>
  <si>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</si>
  <si>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</si>
  <si>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</si>
  <si>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</si>
  <si>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</si>
  <si>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</si>
  <si>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</si>
  <si>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</si>
  <si>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</si>
  <si>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</si>
  <si>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</si>
  <si>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</si>
  <si>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</si>
  <si>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</si>
  <si>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</si>
  <si>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</si>
  <si>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</si>
  <si>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</si>
  <si>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</si>
  <si>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</si>
  <si>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</si>
  <si>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</si>
  <si>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</si>
  <si>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</si>
  <si>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</si>
  <si>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</si>
  <si>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</si>
  <si>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</si>
  <si>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</si>
  <si>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</si>
  <si>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</si>
  <si>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</si>
  <si>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</si>
  <si>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</si>
  <si>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</si>
  <si>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</si>
  <si>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</si>
  <si>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</si>
  <si>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</si>
  <si>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</si>
  <si>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</si>
  <si>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</si>
  <si>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</si>
  <si>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</si>
  <si>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</si>
  <si>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</si>
  <si>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</si>
  <si>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</si>
  <si>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</si>
  <si>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</si>
  <si>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</si>
  <si>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</si>
  <si>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</si>
  <si>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</si>
  <si>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</si>
  <si>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</si>
  <si>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</si>
  <si>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</si>
  <si>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</si>
  <si>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</si>
  <si>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</si>
  <si>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</si>
  <si>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</si>
  <si>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</si>
  <si>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</si>
  <si>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</si>
  <si>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</si>
  <si>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</si>
  <si>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</si>
  <si>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</si>
  <si>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</si>
  <si>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</si>
  <si>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</si>
  <si>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</si>
  <si>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</si>
  <si>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</si>
  <si>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</si>
  <si>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</si>
  <si>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</si>
  <si>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</si>
  <si>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</si>
  <si>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</si>
  <si>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</si>
  <si>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</si>
  <si>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</si>
  <si>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</si>
  <si>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</si>
  <si>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</si>
  <si>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</si>
  <si>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</si>
  <si>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</si>
  <si>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</si>
  <si>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</si>
  <si>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</si>
  <si>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</si>
  <si>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</si>
  <si>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</si>
  <si>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</si>
  <si>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</si>
  <si>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</si>
  <si>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</si>
  <si>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</si>
  <si>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</si>
  <si>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</si>
  <si>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</si>
  <si>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</si>
  <si>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</si>
  <si>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</si>
  <si>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</si>
  <si>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</si>
  <si>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</si>
  <si>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</si>
  <si>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</si>
  <si>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</si>
  <si>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</si>
  <si>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</si>
  <si>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</si>
  <si>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</si>
  <si>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</si>
  <si>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</si>
  <si>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</si>
  <si>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</si>
  <si>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</si>
  <si>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</si>
  <si>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</si>
  <si>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</si>
  <si>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</si>
  <si>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</si>
  <si>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</si>
  <si>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</si>
  <si>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</si>
  <si>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</si>
  <si>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</si>
  <si>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</si>
  <si>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</si>
  <si>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</si>
  <si>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</si>
  <si>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</si>
  <si>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</si>
  <si>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</si>
  <si>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</si>
  <si>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</si>
  <si>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</si>
  <si>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</si>
  <si>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</si>
  <si>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</si>
  <si>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</si>
  <si>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</si>
  <si>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</si>
  <si>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</si>
  <si>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</si>
  <si>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</si>
  <si>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</si>
  <si>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</si>
  <si>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</si>
  <si>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</si>
  <si>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</si>
  <si>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</si>
  <si>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</si>
  <si>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</si>
  <si>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</si>
  <si>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</si>
  <si>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</si>
  <si>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</si>
  <si>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</si>
  <si>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</si>
  <si>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</si>
  <si>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</si>
  <si>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</si>
  <si>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</si>
  <si>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</si>
  <si>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</si>
  <si>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</si>
  <si>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</si>
  <si>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</si>
  <si>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</si>
  <si>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</si>
  <si>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</si>
  <si>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</si>
  <si>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</si>
  <si>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</si>
  <si>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</si>
  <si>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</si>
  <si>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</si>
  <si>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</si>
  <si>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</si>
  <si>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</si>
  <si>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</si>
  <si>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</si>
  <si>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</si>
  <si>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</si>
  <si>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</si>
  <si>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</si>
  <si>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</si>
  <si>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</si>
  <si>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</si>
  <si>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</si>
  <si>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</si>
  <si>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</si>
  <si>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</si>
  <si>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</si>
  <si>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</si>
  <si>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</si>
  <si>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</si>
  <si>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</si>
  <si>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</si>
  <si>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</si>
  <si>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</si>
  <si>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</si>
  <si>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</si>
  <si>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</si>
  <si>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</si>
  <si>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</si>
  <si>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</si>
  <si>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</si>
  <si>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</si>
  <si>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</si>
  <si>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</si>
  <si>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</si>
  <si>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</si>
  <si>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</si>
  <si>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</si>
  <si>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</si>
  <si>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</si>
  <si>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</si>
  <si>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</si>
  <si>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</si>
  <si>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</si>
  <si>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</si>
  <si>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</si>
  <si>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</si>
  <si>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</si>
  <si>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</si>
  <si>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</si>
  <si>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</si>
  <si>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</si>
  <si>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</si>
  <si>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</si>
  <si>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</si>
  <si>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</si>
  <si>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</si>
  <si>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</si>
  <si>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</si>
  <si>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</si>
  <si>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</si>
  <si>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</si>
  <si>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</si>
  <si>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</si>
  <si>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</si>
  <si>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</si>
  <si>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</si>
  <si>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</si>
  <si>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</si>
  <si>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</si>
  <si>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</si>
  <si>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</si>
  <si>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</si>
  <si>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</si>
  <si>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</si>
  <si>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</si>
  <si>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</si>
  <si>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</si>
  <si>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</si>
  <si>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</si>
  <si>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</si>
  <si>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</si>
  <si>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</si>
  <si>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</si>
  <si>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</si>
  <si>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</si>
  <si>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</si>
  <si>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</si>
  <si>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</si>
  <si>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</si>
  <si>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</si>
  <si>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</si>
  <si>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</si>
  <si>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</si>
  <si>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</si>
  <si>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</si>
  <si>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</si>
  <si>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</si>
  <si>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</si>
  <si>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</si>
  <si>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</si>
  <si>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</si>
  <si>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</si>
  <si>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</si>
  <si>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</si>
  <si>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</si>
  <si>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</si>
  <si>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</si>
  <si>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</si>
  <si>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</si>
  <si>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</si>
  <si>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</si>
  <si>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</si>
  <si>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</si>
  <si>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</si>
  <si>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</si>
  <si>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</si>
  <si>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</si>
  <si>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</si>
  <si>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</si>
  <si>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</si>
  <si>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</si>
  <si>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</si>
  <si>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</si>
  <si>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</si>
  <si>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</si>
  <si>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</si>
  <si>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</si>
  <si>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</si>
  <si>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</si>
  <si>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</si>
  <si>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</si>
  <si>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</si>
  <si>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</si>
  <si>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</si>
  <si>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</si>
  <si>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</si>
  <si>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</si>
  <si>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</si>
  <si>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</si>
  <si>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</si>
  <si>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</si>
  <si>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</si>
  <si>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</si>
  <si>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</si>
  <si>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</si>
  <si>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</si>
  <si>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</si>
  <si>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</si>
  <si>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</si>
  <si>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</si>
  <si>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</si>
  <si>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</si>
  <si>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</si>
  <si>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</si>
  <si>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</si>
  <si>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</si>
  <si>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</si>
  <si>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</si>
  <si>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</si>
  <si>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</si>
  <si>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</si>
  <si>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</si>
  <si>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</si>
  <si>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</si>
  <si>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</si>
  <si>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</si>
  <si>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</si>
  <si>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</si>
  <si>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</si>
  <si>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</si>
  <si>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</si>
  <si>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</si>
  <si>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</si>
  <si>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</si>
  <si>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</si>
  <si>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</si>
  <si>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</si>
  <si>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</si>
  <si>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</si>
  <si>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</si>
  <si>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</si>
  <si>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</si>
  <si>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</si>
  <si>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</si>
  <si>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</si>
  <si>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</si>
  <si>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</si>
  <si>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</si>
  <si>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</si>
  <si>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</si>
  <si>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</si>
  <si>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</si>
  <si>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</si>
  <si>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</si>
  <si>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</si>
  <si>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</si>
  <si>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</si>
  <si>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</si>
  <si>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</si>
  <si>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</si>
  <si>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</si>
  <si>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</si>
  <si>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</si>
  <si>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</si>
  <si>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</si>
  <si>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</si>
  <si>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</si>
  <si>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</si>
  <si>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</si>
  <si>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</si>
  <si>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</si>
  <si>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</si>
  <si>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</si>
  <si>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</si>
  <si>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</si>
  <si>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</si>
  <si>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</si>
  <si>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</si>
  <si>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</si>
  <si>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</si>
  <si>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</si>
  <si>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</si>
  <si>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</si>
  <si>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</si>
  <si>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</si>
  <si>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</si>
  <si>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</si>
  <si>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</si>
  <si>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</si>
  <si>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</si>
  <si>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</si>
  <si>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</si>
  <si>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</si>
  <si>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</si>
  <si>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</si>
  <si>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</si>
  <si>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</si>
  <si>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</si>
  <si>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</si>
  <si>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</si>
  <si>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</si>
  <si>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</si>
  <si>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</si>
  <si>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</si>
  <si>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</si>
  <si>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</si>
  <si>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</si>
  <si>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</si>
  <si>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</si>
  <si>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</si>
  <si>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</si>
  <si>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</si>
  <si>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</si>
  <si>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</si>
  <si>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</si>
  <si>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</si>
  <si>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</si>
  <si>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</si>
  <si>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</si>
  <si>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</si>
  <si>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</si>
  <si>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</si>
  <si>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</si>
  <si>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</si>
  <si>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</si>
  <si>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</si>
  <si>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</si>
  <si>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</si>
  <si>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</si>
  <si>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</si>
  <si>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</si>
  <si>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</si>
  <si>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</si>
  <si>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</si>
  <si>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</si>
  <si>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</si>
  <si>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</si>
  <si>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</si>
  <si>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</si>
  <si>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</si>
  <si>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</si>
  <si>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</si>
  <si>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</si>
  <si>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</si>
  <si>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</si>
  <si>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</si>
  <si>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</si>
  <si>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</si>
  <si>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</si>
  <si>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</si>
  <si>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</si>
  <si>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</si>
  <si>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</si>
  <si>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</si>
  <si>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</si>
  <si>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</si>
  <si>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</si>
  <si>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</si>
  <si>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</si>
  <si>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</si>
  <si>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</si>
  <si>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</si>
  <si>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</si>
  <si>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</si>
  <si>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</si>
  <si>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</si>
  <si>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</si>
  <si>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</si>
  <si>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</si>
  <si>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</si>
  <si>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</si>
  <si>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</si>
  <si>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</si>
  <si>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</si>
  <si>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</si>
  <si>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</si>
  <si>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</si>
  <si>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</si>
  <si>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</si>
  <si>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</si>
  <si>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</si>
  <si>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</si>
  <si>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</si>
  <si>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</si>
  <si>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</si>
  <si>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</si>
  <si>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</si>
  <si>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</si>
  <si>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</si>
  <si>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</si>
  <si>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</si>
  <si>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</si>
  <si>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</si>
  <si>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</si>
  <si>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</si>
  <si>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</si>
  <si>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</si>
  <si>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</si>
  <si>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</si>
  <si>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</si>
  <si>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</si>
  <si>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</si>
  <si>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</si>
  <si>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</si>
  <si>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</si>
  <si>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</si>
  <si>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</si>
  <si>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</si>
  <si>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</si>
  <si>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</si>
  <si>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</si>
  <si>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</si>
  <si>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</si>
  <si>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</si>
  <si>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</si>
  <si>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</si>
  <si>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</si>
  <si>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</si>
  <si>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</si>
  <si>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</si>
  <si>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</si>
  <si>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</si>
  <si>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</si>
  <si>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</si>
  <si>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</si>
  <si>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</si>
  <si>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</si>
  <si>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</si>
  <si>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</si>
  <si>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</si>
  <si>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</si>
  <si>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</si>
  <si>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</si>
  <si>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</si>
  <si>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</si>
  <si>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</si>
  <si>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</si>
  <si>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</si>
  <si>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</si>
  <si>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</si>
  <si>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</si>
  <si>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</si>
  <si>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</si>
  <si>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</si>
  <si>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</si>
  <si>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</si>
  <si>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</si>
  <si>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</si>
  <si>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</si>
  <si>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</si>
  <si>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</si>
  <si>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</si>
  <si>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</si>
  <si>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</si>
  <si>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</si>
  <si>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</si>
  <si>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</si>
  <si>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</si>
  <si>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</si>
  <si>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</si>
  <si>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</si>
  <si>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</si>
  <si>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</si>
  <si>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</si>
  <si>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</si>
  <si>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</si>
  <si>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</si>
  <si>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</si>
  <si>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</si>
  <si>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</si>
  <si>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</si>
  <si>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</si>
  <si>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</si>
  <si>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</si>
  <si>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</si>
  <si>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</si>
  <si>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</si>
  <si>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</si>
  <si>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</si>
  <si>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</si>
  <si>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</si>
  <si>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</si>
  <si>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</si>
  <si>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</si>
  <si>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</si>
  <si>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</si>
  <si>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</si>
  <si>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</si>
  <si>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</si>
  <si>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</si>
  <si>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</si>
  <si>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</si>
  <si>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</si>
  <si>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</si>
  <si>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</si>
  <si>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</si>
  <si>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</si>
  <si>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</si>
  <si>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</si>
  <si>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</si>
  <si>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</si>
  <si>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</si>
  <si>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</si>
  <si>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</si>
  <si>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</si>
  <si>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</si>
  <si>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</si>
  <si>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</si>
  <si>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</si>
  <si>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</si>
  <si>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</si>
  <si>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</si>
  <si>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</si>
  <si>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</si>
  <si>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</si>
  <si>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</si>
  <si>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</si>
  <si>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</si>
  <si>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</si>
  <si>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</si>
  <si>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</si>
  <si>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</si>
  <si>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</si>
  <si>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</si>
  <si>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</si>
  <si>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</si>
  <si>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</si>
  <si>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</si>
  <si>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</si>
  <si>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</si>
  <si>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</si>
  <si>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</si>
  <si>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</si>
  <si>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</si>
  <si>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</si>
  <si>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</si>
  <si>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</si>
  <si>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</si>
  <si>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</si>
  <si>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</si>
  <si>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</si>
  <si>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</si>
  <si>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</si>
  <si>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</si>
  <si>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</si>
  <si>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</si>
  <si>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</si>
  <si>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</si>
  <si>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</si>
  <si>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</si>
  <si>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</si>
  <si>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</si>
  <si>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</si>
  <si>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</si>
  <si>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</si>
  <si>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</si>
  <si>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</si>
  <si>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</si>
  <si>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</si>
  <si>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</si>
  <si>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</si>
  <si>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</si>
  <si>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</si>
  <si>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</si>
  <si>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</si>
  <si>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</si>
  <si>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</si>
  <si>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</si>
  <si>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</si>
  <si>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</si>
  <si>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</si>
  <si>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</si>
  <si>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</si>
  <si>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</si>
  <si>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</si>
  <si>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</si>
  <si>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</si>
  <si>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</si>
  <si>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</si>
  <si>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</si>
  <si>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</si>
  <si>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</si>
  <si>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</si>
  <si>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</si>
  <si>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</si>
  <si>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</si>
  <si>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</si>
  <si>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</si>
  <si>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</si>
  <si>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</si>
  <si>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</si>
  <si>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</si>
  <si>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</si>
  <si>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</si>
  <si>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</si>
  <si>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</si>
  <si>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</si>
  <si>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</si>
  <si>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</si>
  <si>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</si>
  <si>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</si>
  <si>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</si>
  <si>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</si>
  <si>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</si>
  <si>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</si>
  <si>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</si>
  <si>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</si>
  <si>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</si>
  <si>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</si>
  <si>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</si>
  <si>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</si>
  <si>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</si>
  <si>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</si>
  <si>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</si>
  <si>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</si>
  <si>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</si>
  <si>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</si>
  <si>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</si>
  <si>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</si>
  <si>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</si>
  <si>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</si>
  <si>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</si>
  <si>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</si>
  <si>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</si>
  <si>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</si>
  <si>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</si>
  <si>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</si>
  <si>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</si>
  <si>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</si>
  <si>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</si>
  <si>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</si>
  <si>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</si>
  <si>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</si>
  <si>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</si>
  <si>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</si>
  <si>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</si>
  <si>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</si>
  <si>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</si>
  <si>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</si>
  <si>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</si>
  <si>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</si>
  <si>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</si>
  <si>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</si>
  <si>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</si>
  <si>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</si>
  <si>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</si>
  <si>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</si>
  <si>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</si>
  <si>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</si>
  <si>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</si>
  <si>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</si>
  <si>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</si>
  <si>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</si>
  <si>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</si>
  <si>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</si>
  <si>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</si>
  <si>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</si>
  <si>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</si>
  <si>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</si>
  <si>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</si>
  <si>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</si>
  <si>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</si>
  <si>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</si>
  <si>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</si>
  <si>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</si>
  <si>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</si>
  <si>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</si>
  <si>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</si>
  <si>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</si>
  <si>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</si>
  <si>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</si>
  <si>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</si>
  <si>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</si>
  <si>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</si>
  <si>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</si>
  <si>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</si>
  <si>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</si>
  <si>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</si>
  <si>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</si>
  <si>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</si>
  <si>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</si>
  <si>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</si>
  <si>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</si>
  <si>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</si>
  <si>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</si>
  <si>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</si>
  <si>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</si>
  <si>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</si>
  <si>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</si>
  <si>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</si>
  <si>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</si>
  <si>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</si>
  <si>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</si>
  <si>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</si>
  <si>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</si>
  <si>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</si>
  <si>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</si>
  <si>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</si>
  <si>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</si>
  <si>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</si>
  <si>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</si>
  <si>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</si>
  <si>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</si>
  <si>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</si>
  <si>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</si>
  <si>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</si>
  <si>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</si>
  <si>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</si>
  <si>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</si>
  <si>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</si>
  <si>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</si>
  <si>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</si>
  <si>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</si>
  <si>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</si>
  <si>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</si>
  <si>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</si>
  <si>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</si>
  <si>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</si>
  <si>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</si>
  <si>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</si>
  <si>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</si>
  <si>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</si>
  <si>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</si>
  <si>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</si>
  <si>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</si>
  <si>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</si>
  <si>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</si>
  <si>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</si>
  <si>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</si>
  <si>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</si>
  <si>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</si>
  <si>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</si>
  <si>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</si>
  <si>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</si>
  <si>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</si>
  <si>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</si>
  <si>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</si>
  <si>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</si>
  <si>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</si>
  <si>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</si>
  <si>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</si>
  <si>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</si>
  <si>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</si>
  <si>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</si>
  <si>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</si>
  <si>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</si>
  <si>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</si>
  <si>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</si>
  <si>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</si>
  <si>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</si>
  <si>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</si>
  <si>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</si>
  <si>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</si>
  <si>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</si>
  <si>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</si>
  <si>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</si>
  <si>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</si>
  <si>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</si>
  <si>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</si>
  <si>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</si>
  <si>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</si>
  <si>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</si>
  <si>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</si>
  <si>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</si>
  <si>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</si>
  <si>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</si>
  <si>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</si>
  <si>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</si>
  <si>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</si>
  <si>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</si>
  <si>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</si>
  <si>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</si>
  <si>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</si>
  <si>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</si>
  <si>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</si>
  <si>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</si>
  <si>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</si>
  <si>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</si>
  <si>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</si>
  <si>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</si>
  <si>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</si>
  <si>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</si>
  <si>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</si>
  <si>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</si>
  <si>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</si>
  <si>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</si>
  <si>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</si>
  <si>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</si>
  <si>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</si>
  <si>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</si>
  <si>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</si>
  <si>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</si>
  <si>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</si>
  <si>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</si>
  <si>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</si>
  <si>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</si>
  <si>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</si>
  <si>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</si>
  <si>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</si>
  <si>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</si>
  <si>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</si>
  <si>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</si>
  <si>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</si>
  <si>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</si>
  <si>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</si>
  <si>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</si>
  <si>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</si>
  <si>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</si>
  <si>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</si>
  <si>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</si>
  <si>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</si>
  <si>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</si>
  <si>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</si>
  <si>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</si>
  <si>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</si>
  <si>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</si>
  <si>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</si>
  <si>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</si>
  <si>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</si>
  <si>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</si>
  <si>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</si>
  <si>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</si>
  <si>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</si>
  <si>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</si>
  <si>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</si>
  <si>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</si>
  <si>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</si>
  <si>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</si>
  <si>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</si>
  <si>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</si>
  <si>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</si>
  <si>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</si>
  <si>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</si>
  <si>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</si>
  <si>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</si>
  <si>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</si>
  <si>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</si>
  <si>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</si>
  <si>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</si>
  <si>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</si>
  <si>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</si>
  <si>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</si>
  <si>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</si>
  <si>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</si>
  <si>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</si>
  <si>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</si>
  <si>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</si>
  <si>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</si>
  <si>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</si>
  <si>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</si>
  <si>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</si>
  <si>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</si>
  <si>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</si>
  <si>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</si>
  <si>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</si>
  <si>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</si>
  <si>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</si>
  <si>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</si>
  <si>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</si>
  <si>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</si>
  <si>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</si>
  <si>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</si>
  <si>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</si>
  <si>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</si>
  <si>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</si>
  <si>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</si>
  <si>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</si>
  <si>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</si>
  <si>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</si>
  <si>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</si>
  <si>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</si>
  <si>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</si>
  <si>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</si>
  <si>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</si>
  <si>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</si>
  <si>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</si>
  <si>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</si>
  <si>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</si>
  <si>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</si>
  <si>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</si>
  <si>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</si>
  <si>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</si>
  <si>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</si>
  <si>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</si>
  <si>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</si>
  <si>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</si>
  <si>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</si>
  <si>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</si>
  <si>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</si>
  <si>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</si>
  <si>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</si>
  <si>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</si>
  <si>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</si>
  <si>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</si>
  <si>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</si>
  <si>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</si>
  <si>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</si>
  <si>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</si>
  <si>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</si>
  <si>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</si>
  <si>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</si>
  <si>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</si>
  <si>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</si>
  <si>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</si>
  <si>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</si>
  <si>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</si>
  <si>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</si>
  <si>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</si>
  <si>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</si>
  <si>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</si>
  <si>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</si>
  <si>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</si>
  <si>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</si>
  <si>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</si>
  <si>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</si>
  <si>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</si>
  <si>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</si>
  <si>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</si>
  <si>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</si>
  <si>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</si>
  <si>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</si>
  <si>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</si>
  <si>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</si>
  <si>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</si>
  <si>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</si>
  <si>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</si>
  <si>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</si>
  <si>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</si>
  <si>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</si>
  <si>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</si>
  <si>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</si>
  <si>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</si>
  <si>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</si>
  <si>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</si>
  <si>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</si>
  <si>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</si>
  <si>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</si>
  <si>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</si>
  <si>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</si>
  <si>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</si>
  <si>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</si>
  <si>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</si>
  <si>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</si>
  <si>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</si>
  <si>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</si>
  <si>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</si>
  <si>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</si>
  <si>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</si>
  <si>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</si>
  <si>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</si>
  <si>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</si>
  <si>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</si>
  <si>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</si>
  <si>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</si>
  <si>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</si>
  <si>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</si>
  <si>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</si>
  <si>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</si>
  <si>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</si>
  <si>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</si>
  <si>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</si>
  <si>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</si>
  <si>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</si>
  <si>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</si>
  <si>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</si>
  <si>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</si>
  <si>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</si>
  <si>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</si>
  <si>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</si>
  <si>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</si>
  <si>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</si>
  <si>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</si>
  <si>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</si>
  <si>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</si>
  <si>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</si>
  <si>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</si>
  <si>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</si>
  <si>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</si>
  <si>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</si>
  <si>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</si>
  <si>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</si>
  <si>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</si>
  <si>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</si>
  <si>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</si>
  <si>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</si>
  <si>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</si>
  <si>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</si>
  <si>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</si>
  <si>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</si>
  <si>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</si>
  <si>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</si>
  <si>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</si>
  <si>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</si>
  <si>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</si>
  <si>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</si>
  <si>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</si>
  <si>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</si>
  <si>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</si>
  <si>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</si>
  <si>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</si>
  <si>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</si>
  <si>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</si>
  <si>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</si>
  <si>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</si>
  <si>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</si>
  <si>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</si>
  <si>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</si>
  <si>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</si>
  <si>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</si>
  <si>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</si>
  <si>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</si>
  <si>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</si>
  <si>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</si>
  <si>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</si>
  <si>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</si>
  <si>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</si>
  <si>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</si>
  <si>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</si>
  <si>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</si>
  <si>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</si>
  <si>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</si>
  <si>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</si>
  <si>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</si>
  <si>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</si>
  <si>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</si>
  <si>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</si>
  <si>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</si>
  <si>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</si>
  <si>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</si>
  <si>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</si>
  <si>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</si>
  <si>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</si>
  <si>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</si>
  <si>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</si>
  <si>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</si>
  <si>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</si>
  <si>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</si>
  <si>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</si>
  <si>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</si>
  <si>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</si>
  <si>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</si>
  <si>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</si>
  <si>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</si>
  <si>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</si>
  <si>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</si>
  <si>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</si>
  <si>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</si>
  <si>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</si>
  <si>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</si>
  <si>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</si>
  <si>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</si>
  <si>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</si>
  <si>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</si>
  <si>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</si>
  <si>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</si>
  <si>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</si>
  <si>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</si>
  <si>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</si>
  <si>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</si>
  <si>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</si>
  <si>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</si>
  <si>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</si>
  <si>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</si>
  <si>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</si>
  <si>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</si>
  <si>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</si>
  <si>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</si>
  <si>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</si>
  <si>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</si>
  <si>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</si>
  <si>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</si>
  <si>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</si>
  <si>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</si>
  <si>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</si>
  <si>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</si>
  <si>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</si>
  <si>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</si>
  <si>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</si>
  <si>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</si>
  <si>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</si>
  <si>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</si>
  <si>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</si>
  <si>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</si>
  <si>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</si>
  <si>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</si>
  <si>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</si>
  <si>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</si>
  <si>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</si>
  <si>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</si>
  <si>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</si>
  <si>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</si>
  <si>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</si>
  <si>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</si>
  <si>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</si>
  <si>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</si>
  <si>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</si>
  <si>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</si>
  <si>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</si>
  <si>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</si>
  <si>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</si>
  <si>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</si>
  <si>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</si>
  <si>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</si>
  <si>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</si>
  <si>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</si>
  <si>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</si>
  <si>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</si>
  <si>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</si>
  <si>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</si>
  <si>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</si>
  <si>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</si>
  <si>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</si>
  <si>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</si>
  <si>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</si>
  <si>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</si>
  <si>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</si>
  <si>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</si>
  <si>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</si>
  <si>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</si>
  <si>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</si>
  <si>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</si>
  <si>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</si>
  <si>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</si>
  <si>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</si>
  <si>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</si>
  <si>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</si>
  <si>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</si>
  <si>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</si>
  <si>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</si>
  <si>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</si>
  <si>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</si>
  <si>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</si>
  <si>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</si>
  <si>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</si>
  <si>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</si>
  <si>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</si>
  <si>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</si>
  <si>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</si>
  <si>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</si>
  <si>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</si>
  <si>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</si>
  <si>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</si>
  <si>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</si>
  <si>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</si>
  <si>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</si>
  <si>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</si>
  <si>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</si>
  <si>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</si>
  <si>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</si>
  <si>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</si>
  <si>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</si>
  <si>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</si>
  <si>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</si>
  <si>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</si>
  <si>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</si>
  <si>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</si>
  <si>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</si>
  <si>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</si>
  <si>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</si>
  <si>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</si>
  <si>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</si>
  <si>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</si>
  <si>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</si>
  <si>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</si>
  <si>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</si>
  <si>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</si>
  <si>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</si>
  <si>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</si>
  <si>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</si>
  <si>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</si>
  <si>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</si>
  <si>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</si>
  <si>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</si>
  <si>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</si>
  <si>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</si>
  <si>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</si>
  <si>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</si>
  <si>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</si>
  <si>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</si>
  <si>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</si>
  <si>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</si>
  <si>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</si>
  <si>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</si>
  <si>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</si>
  <si>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</si>
  <si>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</si>
  <si>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</si>
  <si>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</si>
  <si>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</si>
  <si>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</si>
  <si>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</si>
  <si>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</si>
  <si>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</si>
  <si>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</si>
  <si>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</si>
  <si>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</si>
  <si>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</si>
  <si>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</si>
  <si>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</si>
  <si>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</si>
  <si>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</si>
  <si>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</si>
  <si>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</si>
  <si>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</si>
  <si>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</si>
  <si>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</si>
  <si>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</si>
  <si>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</si>
  <si>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</si>
  <si>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</si>
  <si>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</si>
  <si>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</si>
  <si>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</si>
  <si>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</si>
  <si>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</si>
  <si>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</si>
  <si>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</si>
  <si>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</si>
  <si>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</si>
  <si>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</si>
  <si>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</si>
  <si>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</si>
  <si>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</si>
  <si>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</si>
  <si>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</si>
  <si>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</si>
  <si>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</si>
  <si>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</si>
  <si>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</si>
  <si>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</si>
  <si>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</si>
  <si>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</si>
  <si>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</si>
  <si>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</si>
  <si>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</si>
  <si>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</si>
  <si>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</si>
  <si>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</si>
  <si>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</si>
  <si>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</si>
  <si>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</si>
  <si>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</si>
  <si>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</si>
  <si>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</si>
  <si>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</si>
  <si>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</si>
  <si>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</si>
  <si>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</si>
  <si>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</si>
  <si>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</si>
  <si>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</si>
  <si>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</si>
  <si>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</si>
  <si>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</si>
  <si>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</si>
  <si>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</si>
  <si>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</si>
  <si>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</si>
  <si>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</si>
  <si>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</si>
  <si>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</si>
  <si>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</si>
  <si>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</si>
  <si>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</si>
  <si>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</si>
  <si>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</si>
  <si>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</si>
  <si>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</si>
  <si>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</si>
  <si>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</si>
  <si>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</si>
  <si>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</si>
  <si>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</si>
  <si>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</si>
  <si>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</si>
  <si>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</si>
  <si>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</si>
  <si>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</si>
  <si>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</si>
  <si>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</si>
  <si>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</si>
  <si>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</si>
  <si>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</si>
  <si>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</si>
  <si>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</si>
  <si>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</si>
  <si>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</si>
  <si>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</si>
  <si>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</si>
  <si>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</si>
  <si>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</si>
  <si>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</si>
  <si>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</si>
  <si>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</si>
  <si>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</si>
  <si>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</si>
  <si>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</si>
  <si>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</si>
  <si>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</si>
  <si>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</si>
  <si>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</si>
  <si>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</si>
  <si>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</si>
  <si>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</si>
  <si>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</si>
  <si>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</si>
  <si>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</si>
  <si>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</si>
  <si>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</si>
  <si>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</si>
  <si>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</si>
  <si>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</si>
  <si>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</si>
  <si>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</si>
  <si>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</si>
  <si>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</si>
  <si>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</si>
  <si>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</si>
  <si>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</si>
  <si>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</si>
  <si>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</si>
  <si>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</si>
  <si>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</si>
  <si>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</si>
  <si>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</si>
  <si>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</si>
  <si>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</si>
  <si>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</si>
  <si>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</si>
  <si>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</si>
  <si>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</si>
  <si>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</si>
  <si>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</si>
  <si>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</si>
  <si>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</si>
  <si>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</si>
  <si>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</si>
  <si>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</si>
  <si>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</si>
  <si>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</si>
  <si>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</si>
  <si>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</si>
  <si>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</si>
  <si>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</si>
  <si>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</si>
  <si>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</si>
  <si>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</si>
  <si>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</si>
  <si>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</si>
  <si>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</si>
  <si>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</si>
  <si>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</si>
  <si>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</si>
  <si>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</si>
  <si>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</si>
  <si>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</si>
  <si>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</si>
  <si>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</si>
  <si>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</si>
  <si>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</si>
  <si>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</si>
  <si>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</si>
  <si>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</si>
  <si>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</si>
  <si>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</si>
  <si>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</si>
  <si>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</si>
  <si>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</si>
  <si>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</si>
  <si>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</si>
  <si>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</si>
  <si>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</si>
  <si>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</si>
  <si>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</si>
  <si>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</si>
  <si>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</si>
  <si>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</si>
  <si>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</si>
  <si>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</si>
  <si>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</si>
  <si>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</si>
  <si>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</si>
  <si>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</si>
  <si>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</si>
  <si>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</si>
  <si>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</si>
  <si>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</si>
  <si>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</si>
  <si>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</si>
  <si>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</si>
  <si>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</si>
  <si>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</si>
  <si>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</si>
  <si>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</si>
  <si>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</si>
  <si>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</si>
  <si>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</si>
  <si>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</si>
  <si>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</si>
  <si>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</si>
  <si>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</si>
  <si>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</si>
  <si>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</si>
  <si>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</si>
  <si>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</si>
  <si>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</si>
  <si>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</si>
  <si>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</si>
  <si>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</si>
  <si>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</si>
  <si>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</si>
  <si>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</si>
  <si>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</si>
  <si>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</si>
  <si>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</si>
  <si>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</si>
  <si>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</si>
  <si>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</si>
  <si>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</si>
  <si>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</si>
  <si>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</si>
  <si>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</si>
  <si>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</si>
  <si>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</si>
  <si>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</si>
  <si>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</si>
  <si>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</si>
  <si>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</si>
  <si>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</si>
  <si>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</si>
  <si>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</si>
  <si>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</si>
  <si>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</si>
  <si>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</si>
  <si>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</si>
  <si>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</si>
  <si>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</si>
  <si>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</si>
  <si>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</si>
  <si>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</si>
  <si>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</si>
  <si>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</si>
  <si>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</si>
  <si>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</si>
  <si>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</si>
  <si>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</si>
  <si>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</si>
  <si>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</si>
  <si>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</si>
  <si>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</si>
  <si>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</si>
  <si>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</si>
  <si>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</si>
  <si>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</si>
  <si>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</si>
  <si>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</si>
  <si>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</si>
  <si>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</si>
  <si>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</si>
  <si>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</si>
  <si>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</si>
  <si>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</si>
  <si>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</si>
  <si>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</si>
  <si>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</si>
  <si>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</si>
  <si>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</si>
  <si>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</si>
  <si>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</si>
  <si>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</si>
  <si>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</si>
  <si>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</si>
  <si>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</si>
  <si>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</si>
  <si>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</si>
  <si>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</si>
  <si>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</si>
  <si>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</si>
  <si>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</si>
  <si>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</si>
  <si>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</si>
  <si>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</si>
  <si>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</si>
  <si>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</si>
  <si>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</si>
  <si>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</si>
  <si>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</si>
  <si>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</si>
  <si>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</si>
  <si>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</si>
  <si>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</si>
  <si>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</si>
  <si>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</si>
  <si>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</si>
  <si>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</si>
  <si>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</si>
  <si>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</si>
  <si>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</si>
  <si>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</si>
  <si>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</si>
  <si>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</si>
  <si>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</si>
  <si>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</si>
  <si>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</si>
  <si>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</si>
  <si>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</si>
  <si>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</si>
  <si>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</si>
  <si>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</si>
  <si>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</si>
  <si>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</si>
  <si>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</si>
  <si>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</si>
  <si>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</si>
  <si>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</si>
  <si>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</si>
  <si>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</si>
  <si>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</si>
  <si>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</si>
  <si>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</si>
  <si>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</si>
  <si>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</si>
  <si>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</si>
  <si>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</si>
  <si>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</si>
  <si>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</si>
  <si>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</si>
  <si>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</si>
  <si>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</si>
  <si>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</si>
  <si>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</si>
  <si>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</si>
  <si>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</si>
  <si>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</si>
  <si>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</si>
  <si>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</si>
  <si>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</si>
  <si>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</si>
  <si>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</si>
  <si>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</si>
  <si>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</si>
  <si>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</si>
  <si>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</si>
  <si>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</si>
  <si>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</si>
  <si>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</si>
  <si>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</si>
  <si>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</si>
  <si>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</si>
  <si>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</si>
  <si>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</si>
  <si>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</si>
  <si>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</si>
  <si>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</si>
  <si>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</si>
  <si>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</si>
  <si>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</si>
  <si>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</si>
  <si>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</si>
  <si>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</si>
  <si>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</si>
  <si>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</si>
  <si>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</si>
  <si>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</si>
  <si>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</si>
  <si>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</si>
  <si>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</si>
  <si>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</si>
  <si>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</si>
  <si>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</si>
  <si>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</si>
  <si>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</si>
  <si>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</si>
  <si>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</si>
  <si>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</si>
  <si>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</si>
  <si>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</si>
  <si>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</si>
  <si>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</si>
  <si>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</si>
  <si>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</si>
  <si>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</si>
  <si>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</si>
  <si>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</si>
  <si>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</si>
  <si>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</si>
  <si>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</si>
  <si>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</si>
  <si>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</si>
  <si>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</si>
  <si>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</si>
  <si>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</si>
  <si>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</si>
  <si>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</si>
  <si>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</si>
  <si>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</si>
  <si>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</si>
  <si>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</si>
  <si>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</si>
  <si>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</si>
  <si>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</si>
  <si>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</si>
  <si>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</si>
  <si>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</si>
  <si>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</si>
  <si>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</si>
  <si>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</si>
  <si>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</si>
  <si>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</si>
  <si>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</si>
  <si>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</si>
  <si>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</si>
  <si>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</si>
  <si>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</si>
  <si>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</si>
  <si>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</si>
  <si>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</si>
  <si>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</si>
  <si>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</si>
  <si>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</si>
  <si>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</si>
  <si>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</si>
  <si>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</si>
  <si>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</si>
  <si>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</si>
  <si>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</si>
  <si>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</si>
  <si>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</si>
  <si>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</si>
  <si>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on the way 10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</si>
</sst>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tabSelected="1"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328.13200787037204</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45991.080433796298</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R1</v>
      </c>
      <c r="C4" s="131">
        <v>5</v>
      </c>
      <c r="D4" s="56" t="s">
        <v>38840</v>
      </c>
      <c r="E4" s="130" t="s">
        <v>39110</v>
      </c>
      <c r="F4" s="129"/>
      <c r="G4" s="128">
        <f ca="1">IFERROR(NOW()-F4,"-")</f>
        <v>45991.080433796298</v>
      </c>
      <c r="H4" s="129">
        <v>45991.066736111112</v>
      </c>
      <c r="I4" s="131" t="str">
        <f>IFERROR(VLOOKUP(D4,DB!A:F,6,0),"")</f>
        <v>Generator-DG</v>
      </c>
      <c r="J4" s="131" t="str">
        <f>IFERROR(VLOOKUP(D4,DB!A:G,7,0),"")</f>
        <v>Good</v>
      </c>
      <c r="K4" s="127"/>
      <c r="L4" s="126" t="str">
        <f>IFERROR(VLOOKUP(D4,DB!A:I,9,0),"")</f>
        <v>Latis</v>
      </c>
    </row>
    <row r="5" spans="1:15" s="61" customFormat="1" ht="15" customHeight="1">
      <c r="A5" s="132"/>
      <c r="B5" s="131" t="str">
        <f>IFERROR(VLOOKUP(D5,DB!A:K,11,0),"")</f>
        <v/>
      </c>
      <c r="C5" s="131"/>
      <c r="D5" s="56"/>
      <c r="E5" s="130"/>
      <c r="F5" s="129"/>
      <c r="G5" s="128">
        <f ca="1">IFERROR(NOW()-F5,"-")</f>
        <v>45991.080433796298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45991.080433796298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45991.080433796298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45991.080433796298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45991.080433796298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45991.080433796298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45991.080433796298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45991.080433796298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45991.080433796298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45991.080433796298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45991.080433796298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45991.080433796298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45991.080433796298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45991.080433796298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45991.080433796298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45991.080433796298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45991.080433796298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45991.080433796298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45991.080433796298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45991.080433796298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45991.080433796298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45991.080433796298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45991.080433796298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45991.080433796298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45991.080433796298</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031A637A-51E9-4D1D-9D4C-88711356E4A3}"/>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39110</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166.0805958333367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6.6930148148167063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22350</v>
      </c>
      <c r="E5" s="99" t="s">
        <v>39106</v>
      </c>
      <c r="F5" s="100">
        <v>45990.755069444444</v>
      </c>
      <c r="G5" s="101">
        <f ca="1">IFERROR(NOW()-F5,"-")</f>
        <v>0.32536435185465962</v>
      </c>
      <c r="H5" s="100">
        <v>45990.748819444445</v>
      </c>
      <c r="I5" s="18" t="str">
        <f>IFERROR(VLOOKUP(D5,DB!A:F,6,0),"")</f>
        <v>Power cube</v>
      </c>
      <c r="J5" s="18" t="str">
        <f>IFERROR(VLOOKUP(D5,DB!A:G,7,0),"")</f>
        <v>Good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19114</v>
      </c>
      <c r="E6" s="99"/>
      <c r="F6" s="100"/>
      <c r="G6" s="101">
        <f ca="1">IFERROR(NOW()-F6,"-")</f>
        <v>45991.080433796298</v>
      </c>
      <c r="H6" s="100"/>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45991.080433796298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45991.080433796298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45991.080433796298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45991.080433796298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45991.080433796298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45991.080433796298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45991.080433796298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45991.080433796298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45991.080433796298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45991.080433796298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45991.080433796298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45991.080433796298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45991.080433796298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45991.080433796298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45991.080433796298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45991.080433796298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45991.080433796298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45991.080433796298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45991.080433796298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45991.080433796298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45991.080433796298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45991.080433796298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45991.080433796298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45991.080433796298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45991.080433796298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45991.080433796298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45991.080433796298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45991.080433796298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45991.080433796298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45991.080433796298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45991.080433796298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45991.080433796298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45991.080433796298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45991.080433796298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45991.080433796298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45991.080433796298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45991.080433796298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45991.080433796298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45991.080433796298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45991.080433796298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45991.080433796298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45991.080433796298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45991.080433796298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45991.080433796298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45991.080433796298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45991.080433796298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45991.080433796298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45991.080433796298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45991.080433796298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45991.080433796298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45991.080433796298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45991.080433796298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45991.080433796298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45991.080433796298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45991.080433796298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45991.080433796298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45991.080433796298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45991.080433796298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45991.080433796298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45991.080433796298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45991.080433796298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45991.080433796298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45991.080433796298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45991.080433796298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45991.080433796298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45991.080433796298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45991.080433796298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45991.080433796298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45991.080433796298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45991.080433796298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45991.080433796298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45991.080433796298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45991.080433796298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45991.080433796298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45991.080433796298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45991.080433796298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45991.080433796298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45991.080433796298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45991.080433796298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45991.080433796298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45991.080433796298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45991.080433796298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45991.080433796298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45991.080433796298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45991.080433796298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45991.080433796298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45991.080433796298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45991.080433796298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45991.080433796298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45991.080433796298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45991.080433796298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45991.080433796298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45991.080433796298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45991.080433796298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45991.080433796298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45991.080433796298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45991.080433796298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45991.080433796298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45991.080433796298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45991.080433796298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45991.080433796298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45991.080433796298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45991.080433796298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45991.080433796298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45991.080433796298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45991.080433796298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45991.080433796298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45991.080433796298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45991.080433796298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45991.080433796298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45991.080433796298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45991.080433796298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45991.080433796298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45991.080433796298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45991.080433796298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45991.080433796298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45991.080433796298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45991.080433796298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45991.080433796298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45991.080433796298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45991.080433796298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45991.080433796298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45991.080433796298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45991.080433796298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45991.080433796298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45991.080433796298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45991.080433796298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45991.080433796298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45991.080433796298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45991.080433796298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45991.080433796298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45991.080433796298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45991.080433796298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45991.080433796298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45991.080433796298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45991.080433796298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45991.080433796298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45991.080433796298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45991.080433796298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45991.080433796298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45991.080433796298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45991.080433796298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45991.080433796298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45991.080433796298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45991.080433796298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45991.080433796298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45991.080433796298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45991.080433796298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45991.080433796298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45991.080433796298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45991.080433796298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45991.080433796298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45991.080433796298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45991.080433796298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45991.080433796298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45991.080433796298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45991.080433796298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45991.080433796298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45991.080433796298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45991.080433796298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45991.080433796298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45991.080433796298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45991.080433796298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45991.080433796298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45991.080433796298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45991.080433796298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45991.080433796298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45991.080433796298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45991.080433796298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45991.080433796298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45991.080433796298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45991.080433796298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45991.080433796298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45991.080433796298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45991.080433796298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45991.080433796298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45991.080433796298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45991.080433796298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45991.080433796298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45991.080433796298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45991.080433796298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45991.080433796298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45991.080433796298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45991.080433796298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45991.080433796298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45991.080433796298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45991.080433796298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45991.080433796298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45991.080433796298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45991.080433796298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45991.080433796298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45991.080433796298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45991.080433796298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45991.080433796298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45991.080433796298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45991.080433796298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45991.080433796298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45991.080433796298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45991.080433796298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45991.080433796298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45991.080433796298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45991.080433796298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45991.080433796298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45991.080433796298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45991.080433796298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45991.080433796298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45991.080433796298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45991.080433796298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45991.080433796298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45991.080433796298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45991.080433796298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45991.080433796298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45991.080433796298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45991.080433796298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45991.080433796298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45991.080433796298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45991.080433796298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45991.080433796298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45991.080433796298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45991.080433796298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45991.080433796298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45991.080433796298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45991.080433796298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45991.080433796298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45991.080433796298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45991.080433796298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45991.080433796298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45991.080433796298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45991.080433796298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45991.080433796298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45991.080433796298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45991.080433796298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45991.080433796298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45991.080433796298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45991.080433796298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45991.080433796298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45991.080433796298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45991.080433796298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45991.080433796298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45991.080433796298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45991.080433796298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45991.080433796298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45991.080433796298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45991.080433796298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45991.080433796298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45991.080433796298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45991.080433796298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45991.080433796298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45991.080433796298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45991.080433796298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45991.080433796298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45991.080433796298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45991.080433796298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45991.080433796298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45991.080433796298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45991.080433796298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45991.080433796298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45991.080433796298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45991.080433796298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45991.080433796298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45991.080433796298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45991.080433796298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45991.080433796298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45991.080433796298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45991.080433796298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45991.080433796298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45991.080433796298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45991.080433796298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45991.080433796298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45991.080433796298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45991.080433796298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45991.080433796298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45991.080433796298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45991.080433796298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45991.080433796298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45991.080433796298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45991.080433796298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45991.080433796298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45991.080433796298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45991.080433796298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45991.080433796298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45991.080433796298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45991.080433796298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45991.080433796298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45991.080433796298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45991.080433796298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45991.080433796298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45991.080433796298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45991.080433796298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45991.080433796298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45991.080433796298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45991.080433796298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45991.080433796298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45991.080433796298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45991.080433796298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45991.080433796298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45991.080433796298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45991.080433796298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45991.080433796298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45991.080433796298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45991.080433796298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45991.080433796298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45991.080433796298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45991.080433796298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45991.080433796298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45991.080433796298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45991.080433796298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45991.080433796298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45991.080433796298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45991.080433796298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45991.080433796298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45991.080433796298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45991.080433796298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45991.080433796298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45991.080433796298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45991.080433796298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45991.080433796298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45991.080433796298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45991.080433796298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45991.080433796298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45991.080433796298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45991.080433796298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45991.080433796298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45991.080433796298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45991.080433796298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45991.080433796298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45991.080433796298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45991.080433796298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45991.080433796298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45991.080433796298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45991.080433796298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45991.080433796298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45991.080433796298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45991.080433796298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45991.080433796298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45991.080433796298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45991.080433796298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45991.080433796298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45991.080433796298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45991.080433796298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45991.080433796298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45991.080433796298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45991.080433796298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45991.080433796298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45991.080433796298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45991.080433796298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45991.080433796298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45991.080433796298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45991.080433796298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45991.080433796298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45991.080433796298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45991.080433796298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45991.080433796298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45991.080433796298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45991.080433796298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45991.080433796298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45991.080433796298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45991.080433796298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45991.080433796298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45991.080433796298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45991.080433796298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45991.080433796298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45991.080433796298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45991.080433796298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45991.080433796298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45991.080433796298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45991.080433796298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45991.080433796298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45991.080433796298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45991.080433796298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45991.080433796298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45991.080433796298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45991.080433796298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45991.080433796298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45991.080433796298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45991.080433796298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45991.080433796298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45991.080433796298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45991.080433796298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45991.080433796298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45991.080433796298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45991.080433796298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45991.080433796298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45991.080433796298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45991.080433796298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45991.080433796298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45991.080433796298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45991.080433796298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45991.080433796298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45991.080433796298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45991.080433796298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45991.080433796298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45991.080433796298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45991.080433796298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45991.080433796298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45991.080433796298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45991.080433796298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45991.080433796298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45991.080433796298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45991.080433796298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45991.080433796298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45991.080433796298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45991.080433796298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45991.080433796298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45991.080433796298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45991.080433796298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45991.080433796298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45991.080433796298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45991.080433796298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45991.080433796298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45991.080433796298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45991.080433796298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45991.080433796298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45991.080433796298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45991.080433796298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45991.080433796298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45991.080433796298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45991.080433796298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45991.080433796298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45991.080433796298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45991.080433796298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45991.080433796298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45991.080433796298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45991.080433796298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45991.080433796298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45991.080433796298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45991.080433796298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45991.080433796298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45991.080433796298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45991.080433796298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45991.080433796298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45991.080433796298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45991.080433796298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45991.080433796298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45991.080433796298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45991.080433796298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45991.080433796298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45991.080433796298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45991.080433796298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45991.080433796298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45991.080433796298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45991.080433796298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45991.080433796298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45991.080433796298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45991.080433796298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45991.080433796298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45991.080433796298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45991.080433796298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45991.080433796298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45991.080433796298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45991.080433796298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45991.080433796298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45991.080433796298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45991.080433796298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45991.080433796298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45991.080433796298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45991.080433796298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45991.080433796298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45991.080433796298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45991.080433796298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45991.080433796298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45991.080433796298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45991.080433796298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45991.080433796298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45991.080433796298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45991.080433796298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45991.080433796298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45991.080433796298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45991.080433796298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45991.080433796298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45991.080433796298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45991.080433796298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45991.080433796298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45991.080433796298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45991.080433796298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45991.080433796298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45991.080433796298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45991.080433796298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45991.080433796298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45991.080433796298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45991.080433796298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45991.080433796298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45991.080433796298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45991.080433796298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45991.080433796298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45991.080433796298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45991.080433796298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45991.080433796298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45991.080433796298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45991.080433796298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45991.080433796298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45991.080433796298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45991.080433796298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45991.080433796298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45991.080433796298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45991.080433796298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45991.080433796298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45991.080433796298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45991.080433796298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45991.080433796298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45991.080433796298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45991.080433796298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45991.080433796298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45991.080433796298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45991.080433796298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45991.080433796298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45991.080433796298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45991.080433796298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45991.080433796298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45991.080433796298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45991.080433796298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45991.080433796298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45991.080433796298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45991.080433796298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45991.080433796298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45991.080433796298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45991.080433796298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45991.080433796298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45991.080433796298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45991.080433796298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45991.080433796298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45991.080433796298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45991.080433796298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45991.080433796298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45991.080433796298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45991.080433796298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45991.080433796298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45991.080433796298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45991.080433796298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45991.080433796298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45991.080433796298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45991.080433796298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45991.080433796298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45991.080433796298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45991.080433796298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45991.080433796298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45991.080433796298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45991.080433796298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45991.080433796298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45991.080433796298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45991.080433796298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45991.080433796298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45991.080433796298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45991.080433796298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45991.080433796298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45991.080433796298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45991.080433796298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45991.080433796298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45991.080433796298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45991.080433796298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45991.080433796298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45991.080433796298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45991.080433796298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45991.080433796298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45991.080433796298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45991.080433796298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45991.080433796298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45991.080433796298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45991.080433796298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45991.080433796298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45991.080433796298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45991.080433796298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45991.080433796298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45991.080433796298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45991.080433796298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45991.080433796298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45991.080433796298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45991.080433796298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45991.080433796298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45991.080433796298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45991.080433796298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45991.080433796298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45991.080433796298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45991.080433796298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45991.080433796298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45991.080433796298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45991.080433796298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45991.080433796298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45991.080433796298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45991.080433796298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45991.080433796298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45991.080433796298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45991.080433796298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45991.080433796298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45991.080433796298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45991.080433796298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45991.080433796298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45991.080433796298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45991.080433796298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45991.080433796298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45991.080433796298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45991.080433796298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45991.080433796298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45991.080433796298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45991.080433796298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45991.080433796298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45991.080433796298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45991.080433796298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45991.080433796298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45991.080433796298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45991.080433796298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45991.080433796298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45991.080433796298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45991.080433796298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45991.080433796298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45991.080433796298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45991.080433796298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45991.080433796298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45991.080433796298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45991.080433796298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45991.080433796298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45991.080433796298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45991.080433796298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45991.080433796298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45991.080433796298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45991.080433796298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45991.080433796298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45991.080433796298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45991.080433796298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45991.080433796298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45991.080433796298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45991.080433796298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45991.080433796298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45991.080433796298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45991.080433796298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45991.080433796298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45991.080433796298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45991.080433796298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45991.080433796298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45991.080433796298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45991.080433796298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45991.080433796298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45991.080433796298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45991.080433796298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45991.080433796298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45991.080433796298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45991.080433796298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45991.080433796298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45991.080433796298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45991.080433796298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45991.080433796298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45991.080433796298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45991.080433796298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45991.080433796298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45991.080433796298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45991.080433796298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45991.080433796298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45991.080433796298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45991.080433796298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45991.080433796298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45991.080433796298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45991.080433796298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45991.080433796298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45991.080433796298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45991.080433796298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45991.080433796298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45991.080433796298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45991.080433796298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45991.080433796298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45991.080433796298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45991.080433796298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45991.080433796298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45991.080433796298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45991.080433796298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45991.080433796298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45991.080433796298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45991.080433796298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45991.080433796298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45991.080433796298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45991.080433796298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45991.080433796298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45991.080433796298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45991.080433796298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45991.080433796298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45991.080433796298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45991.080433796298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45991.080433796298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45991.080433796298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45991.080433796298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45991.080433796298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45991.080433796298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45991.080433796298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45991.080433796298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45991.080433796298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45991.080433796298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45991.080433796298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45991.080433796298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45991.080433796298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45991.080433796298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45991.080433796298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45991.080433796298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45991.080433796298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45991.080433796298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45991.080433796298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45991.080433796298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45991.080433796298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45991.080433796298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45991.080433796298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45991.080433796298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45991.080433796298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45991.080433796298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45991.080433796298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45991.080433796298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45991.080433796298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45991.080433796298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45991.080433796298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45991.080433796298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45991.080433796298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45991.080433796298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45991.080433796298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45991.080433796298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45991.080433796298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45991.080433796298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45991.080433796298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45991.080433796298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45991.080433796298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45991.080433796298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45991.080433796298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45991.080433796298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45991.080433796298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45991.080433796298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45991.080433796298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45991.080433796298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45991.080433796298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45991.080433796298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45991.080433796298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45991.080433796298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45991.080433796298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45991.080433796298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45991.080433796298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45991.080433796298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45991.080433796298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45991.080433796298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45991.080433796298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45991.080433796298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45991.080433796298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45991.080433796298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45991.080433796298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45991.080433796298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45991.080433796298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45991.080433796298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45991.080433796298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45991.080433796298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45991.080433796298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45991.080433796298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45991.080433796298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45991.080433796298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45991.080433796298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45991.080433796298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45991.080433796298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45991.080433796298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45991.080433796298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45991.080433796298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45991.080433796298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45991.080433796298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45991.080433796298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45991.080433796298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45991.080433796298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45991.080433796298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45991.080433796298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45991.080433796298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45991.080433796298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45991.080433796298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45991.080433796298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45991.080433796298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45991.080433796298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45991.080433796298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45991.080433796298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45991.080433796298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45991.080433796298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45991.080433796298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45991.080433796298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45991.080433796298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45991.080433796298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45991.080433796298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45991.080433796298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45991.080433796298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45991.080433796298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45991.080433796298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45991.080433796298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45991.080433796298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45991.080433796298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45991.080433796298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45991.080433796298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45991.080433796298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45991.080433796298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45991.080433796298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45991.080433796298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45991.080433796298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45991.080433796298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45991.080433796298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45991.080433796298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45991.080433796298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45991.080433796298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45991.080433796298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45991.080433796298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45991.080433796298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45991.080433796298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45991.080433796298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45991.080433796298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45991.080433796298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45991.080433796298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45991.080433796298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45991.080433796298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45991.080433796298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45991.080433796298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45991.080433796298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45991.080433796298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45991.080433796298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45991.080433796298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45991.080433796298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45991.080433796298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45991.080433796298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45991.080433796298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45991.080433796298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45991.080433796298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45991.080433796298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45991.080433796298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45991.080433796298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45991.080433796298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45991.080433796298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45991.080433796298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45991.080433796298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45991.080433796298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45991.080433796298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45991.080433796298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45991.080433796298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45991.080433796298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45991.080433796298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45991.080433796298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45991.080433796298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45991.080433796298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45991.080433796298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45991.080433796298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45991.080433796298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45991.080433796298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45991.080433796298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45991.080433796298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45991.080433796298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45991.080433796298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45991.080433796298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45991.080433796298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45991.080433796298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45991.080433796298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45991.080433796298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45991.080433796298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45991.080433796298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45991.080433796298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45991.080433796298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45991.080433796298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45991.080433796298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45991.080433796298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45991.080433796298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45991.080433796298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45991.080433796298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45991.080433796298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45991.080433796298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45991.080433796298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45991.080433796298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45991.080433796298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45991.080433796298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45991.080433796298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45991.080433796298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45991.080433796298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45991.080433796298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45991.080433796298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45991.080433796298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45991.080433796298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45991.080433796298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45991.080433796298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45991.080433796298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45991.080433796298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45991.080433796298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45991.080433796298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45991.080433796298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45991.080433796298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45991.080433796298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45991.080433796298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45991.080433796298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45991.080433796298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45991.080433796298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45991.080433796298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45991.080433796298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45991.080433796298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45991.080433796298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45991.080433796298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45991.080433796298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45991.080433796298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45991.080433796298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45991.080433796298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45991.080433796298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45991.080433796298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45991.080433796298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45991.080433796298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45991.080433796298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45991.080433796298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45991.080433796298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45991.080433796298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45991.080433796298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45991.080433796298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45991.080433796298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45991.080433796298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45991.080433796298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45991.080433796298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45991.080433796298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45991.080433796298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45991.080433796298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45991.080433796298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45991.080433796298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45991.080433796298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45991.080433796298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45991.080433796298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45991.080433796298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45991.080433796298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45991.080433796298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45991.080433796298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45991.080433796298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45991.080433796298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45991.080433796298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45991.080433796298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45991.080433796298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45991.080433796298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45991.080433796298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45991.080433796298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45991.080433796298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45991.080433796298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45991.080433796298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45991.080433796298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45991.080433796298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45991.080433796298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45991.080433796298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45991.080433796298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45991.080433796298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45991.080433796298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45991.080433796298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45991.080433796298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45991.080433796298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45991.080433796298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45991.080433796298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45991.080433796298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45991.080433796298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45991.080433796298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45991.080433796298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45991.080433796298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45991.080433796298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45991.080433796298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45991.080433796298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45991.080433796298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45991.080433796298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45991.080433796298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45991.080433796298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45991.080433796298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45991.080433796298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45991.080433796298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45991.080433796298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45991.080433796298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45991.080433796298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45991.080433796298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45991.080433796298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45991.080433796298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45991.080433796298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45991.080433796298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45991.080433796298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45991.080433796298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45991.080433796298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45991.080433796298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45991.080433796298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45991.080433796298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45991.080433796298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45991.080433796298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45991.080433796298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45991.080433796298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45991.080433796298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45991.080433796298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45991.080433796298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45991.080433796298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45991.080433796298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45991.080433796298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45991.080433796298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45991.080433796298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45991.080433796298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45991.080433796298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45991.080433796298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45991.080433796298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45991.080433796298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45991.080433796298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45991.080433796298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45991.080433796298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45991.080433796298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45991.080433796298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45991.080433796298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45991.080433796298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45991.080433796298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45991.080433796298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45991.080433796298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45991.080433796298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45991.080433796298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45991.080433796298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45991.080433796298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45991.080433796298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45991.080433796298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45991.080433796298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45991.080433796298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45991.080433796298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45991.080433796298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45991.080433796298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45991.080433796298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45991.080433796298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45991.080433796298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45991.080433796298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45991.080433796298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45991.080433796298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45991.080433796298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45991.080433796298</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287.59971620370197</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41" ca="1" si="0">IFERROR(NOW()-F3,"")</f>
        <v>45991.080433796298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45991.080433796298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45991.080433796298</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45991.080433796298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45991.080433796298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45991.080433796298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45991.080433796298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45991.080433796298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45991.080433796298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45991.080433796298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45991.080433796298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45991.080433796298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45991.080433796298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45991.080433796298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45991.080433796298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45991.080433796298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45991.080433796298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45991.080433796298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45991.080433796298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45991.080433796298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45991.080433796298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45991.080433796298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45991.080433796298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45991.080433796298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45991.080433796298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45991.080433796298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45991.080433796298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45991.080433796298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45991.080433796298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45991.080433796298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45991.080433796298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45991.080433796298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45991.080433796298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45991.080433796298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45991.080433796298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45991.080433796298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45991.080433796298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45991.080433796298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45991.080433796298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45991.080433796298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45991.080433796298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45991.080433796298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45991.080433796298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45991.080433796298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45991.080433796298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45991.080433796298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45991.080433796298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45991.080433796298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45991.080433796298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45991.080433796298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45991.080433796298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45991.080433796298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45991.080433796298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45991.080433796298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45991.080433796298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45991.080433796298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45991.080433796298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45991.080433796298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45991.080433796298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45991.080433796298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45991.080433796298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45991.080433796298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45991.080433796298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45991.080433796298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45991.080433796298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45991.080433796298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45991.080433796298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45991.080433796298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45991.080433796298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45991.080433796298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45991.080433796298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45991.080433796298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45991.080433796298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45991.080433796298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45991.080433796298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45991.080433796298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45991.080433796298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45991.080433796298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45991.080433796298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45991.080433796298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45991.080433796298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45991.080433796298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45991.080433796298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45991.080433796298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45991.080433796298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45991.080433796298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45991.080433796298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45991.080433796298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45991.080433796298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45991.080433796298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45991.080433796298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45991.080433796298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45991.080433796298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45991.080433796298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45991.080433796298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45991.080433796298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45991.080433796298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45991.080433796298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45991.080433796298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45991.080433796298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45991.080433796298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45991.080433796298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45991.080433796298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45991.080433796298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45991.080433796298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45991.080433796298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45991.080433796298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45991.080433796298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45991.080433796298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45991.080433796298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45991.080433796298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45991.080433796298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45991.080433796298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45991.080433796298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45991.080433796298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45991.080433796298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45991.080433796298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45991.080433796298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45991.080433796298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45991.080433796298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45991.080433796298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45991.080433796298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45991.080433796298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45991.080433796298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45991.080433796298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45991.080433796298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45991.080433796298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45991.080433796298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45991.080433796298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45991.080433796298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45991.080433796298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45991.080433796298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45991.080433796298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45991.080433796298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45991.080433796298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45991.080433796298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45991.080433796298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45991.080433796298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45991.080433796298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45991.080433796298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45991.080433796298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45991.080433796298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45991.080433796298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45991.080433796298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45991.080433796298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45991.080433796298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45991.080433796298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45991.080433796298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45991.080433796298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45991.080433796298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45991.080433796298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45991.080433796298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45991.080433796298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45991.080433796298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45991.080433796298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45991.080433796298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45991.080433796298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45991.080433796298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45991.080433796298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45991.080433796298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45991.080433796298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45991.080433796298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45991.080433796298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45991.080433796298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45991.080433796298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45991.080433796298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45991.080433796298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45991.080433796298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45991.080433796298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45991.080433796298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45991.080433796298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45991.080433796298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45991.080433796298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45991.080433796298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45991.080433796298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45991.080433796298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45991.080433796298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45991.080433796298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45991.080433796298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45991.080433796298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45991.080433796298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45991.080433796298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45991.080433796298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45991.080433796298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45991.080433796298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45991.080433796298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45991.080433796298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45991.080433796298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45991.080433796298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45991.080433796298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45991.080433796298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45991.080433796298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45991.080433796298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45991.080433796298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45991.080433796298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45991.080433796298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45991.080433796298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45991.080433796298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45991.080433796298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45991.080433796298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45991.080433796298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45991.080433796298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45991.080433796298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45991.080433796298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45991.080433796298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45991.080433796298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45991.080433796298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45991.080433796298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45991.080433796298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45991.080433796298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45991.080433796298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45991.080433796298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45991.080433796298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45991.080433796298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45991.080433796298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45991.080433796298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45991.080433796298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45991.080433796298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45991.080433796298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45991.080433796298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45991.080433796298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45991.080433796298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45991.080433796298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45991.080433796298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45991.080433796298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45991.080433796298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45991.080433796298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45991.080433796298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45991.080433796298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45991.080433796298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45991.080433796298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45991.080433796298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45991.080433796298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45991.080433796298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45991.080433796298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45991.080433796298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45991.080433796298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45991.080433796298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45991.080433796298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45991.080433796298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45991.080433796298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45991.080433796298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45991.080433796298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45991.080433796298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45991.080433796298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45991.080433796298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45991.080433796298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45991.080433796298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45991.080433796298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45991.080433796298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45991.080433796298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45991.080433796298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45991.080433796298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45991.080433796298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45991.080433796298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45991.080433796298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45991.080433796298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45991.080433796298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45991.080433796298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45991.080433796298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45991.080433796298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45991.080433796298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45991.080433796298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45991.080433796298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45991.080433796298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45991.080433796298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45991.080433796298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45991.080433796298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45991.080433796298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45991.080433796298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45991.080433796298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45991.080433796298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45991.080433796298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45991.080433796298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45991.080433796298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45991.080433796298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45991.080433796298</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99.248373611109855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39110</v>
      </c>
      <c r="F3" s="38">
        <v>45926.188877314817</v>
      </c>
      <c r="G3" s="105">
        <f t="shared" ref="G3" ca="1" si="0">IFERROR(NOW()-F3,"")</f>
        <v>64.89155648148153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39110</v>
      </c>
      <c r="F4" s="107">
        <v>45948.661111111112</v>
      </c>
      <c r="G4" s="108">
        <f t="shared" ref="G4" ca="1" si="1">IFERROR(NOW()-F4,"")</f>
        <v>42.419322685185762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9.7071351851845975</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8">
        <f ca="1">IFERROR(NOW()-F6,"")</f>
        <v>0.1005263888873742</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33375</v>
      </c>
      <c r="E7" s="37" t="s">
        <v>39106</v>
      </c>
      <c r="F7" s="38">
        <v>45991.039803240739</v>
      </c>
      <c r="G7" s="138">
        <f ca="1">IFERROR(NOW()-F7,"")</f>
        <v>4.0630555558891501E-2</v>
      </c>
      <c r="H7" s="38">
        <v>45990.989039351851</v>
      </c>
      <c r="I7" s="37" t="str">
        <f>IFERROR(VLOOKUP(D7,DB!A:F,6,0),"")</f>
        <v>SCECO</v>
      </c>
      <c r="J7" s="37" t="str">
        <f>IFERROR(VLOOKUP(D7,DB!A:G,7,0),"")</f>
        <v>Weak</v>
      </c>
      <c r="K7" s="37" t="s">
        <v>39211</v>
      </c>
      <c r="L7" s="37" t="str">
        <f>IFERROR(VLOOKUP(D7,DB!A:I,9,0),"")</f>
        <v>Latis</v>
      </c>
    </row>
    <row r="8" spans="1:13">
      <c r="A8" s="37"/>
      <c r="B8" s="37" t="str">
        <f>IFERROR(VLOOKUP(D8,DB!A:K,11,0),"")</f>
        <v/>
      </c>
      <c r="C8" s="37"/>
      <c r="D8" s="106"/>
      <c r="E8" s="37"/>
      <c r="F8" s="38"/>
      <c r="G8" s="138">
        <f ca="1">IFERROR(NOW()-F8,"")</f>
        <v>45991.080433796298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45991.080433796298</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45991.080433796298</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45991.080433796298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45991.080433796298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45991.080433796298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45991.080433796298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45991.080433796298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45991.080433796298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45991.080433796298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45991.080433796298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45991.080433796298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45991.080433796298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45991.080433796298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45991.080433796298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45991.080433796298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45991.080433796298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45991.080433796298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45991.080433796298</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45991.080433796298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45991.080433796298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45991.080433796298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45991.080433796298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45991.080433796298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45991.080433796298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45991.080433796298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45991.080433796298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45991.080433796298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45991.080433796298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45991.080433796298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45991.080433796298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45991.080433796298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45991.080433796298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45991.080433796298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45991.080433796298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45991.080433796298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45991.080433796298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45991.080433796298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45991.080433796298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45991.080433796298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45991.080433796298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45991.080433796298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45991.080433796298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45991.080433796298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45991.080433796298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45991.080433796298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45991.080433796298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45991.080433796298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45991.080433796298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45991.080433796298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45991.080433796298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45991.080433796298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45991.080433796298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45991.080433796298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45991.080433796298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45991.080433796298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45991.080433796298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45991.080433796298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45991.080433796298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45991.080433796298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45991.080433796298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45991.080433796298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45991.080433796298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45991.080433796298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45991.080433796298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45991.080433796298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45991.080433796298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45991.080433796298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45991.080433796298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45991.080433796298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45991.080433796298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45991.080433796298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45991.080433796298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45991.080433796298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45991.080433796298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45991.080433796298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45991.080433796298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45991.080433796298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45991.080433796298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45991.080433796298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45991.080433796298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45991.080433796298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45991.080433796298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45991.080433796298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45991.080433796298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45991.080433796298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45991.080433796298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45991.080433796298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45991.080433796298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45991.080433796298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45991.080433796298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45991.080433796298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45991.080433796298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45991.080433796298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45991.080433796298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45991.080433796298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45991.080433796298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45991.080433796298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45991.080433796298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45991.080433796298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45991.080433796298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45991.080433796298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45991.080433796298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45991.080433796298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45991.080433796298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45991.080433796298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45991.080433796298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45991.080433796298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45991.080433796298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45991.080433796298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45991.080433796298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45991.080433796298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45991.080433796298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45991.080433796298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45991.080433796298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45991.080433796298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45991.080433796298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45991.080433796298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45991.080433796298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45991.080433796298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45991.080433796298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45991.080433796298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45991.080433796298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45991.080433796298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45991.080433796298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45991.080433796298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45991.080433796298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45991.080433796298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45991.080433796298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45991.080433796298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45991.080433796298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45991.080433796298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45991.080433796298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45991.080433796298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45991.080433796298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45991.080433796298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45991.080433796298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45991.080433796298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45991.080433796298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45991.080433796298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45991.080433796298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45991.080433796298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45991.080433796298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45991.080433796298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45991.080433796298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45991.080433796298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45991.080433796298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45991.080433796298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45991.080433796298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45991.080433796298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45991.080433796298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45991.080433796298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45991.080433796298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45991.080433796298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45991.080433796298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45991.080433796298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45991.080433796298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45991.080433796298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45991.080433796298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45991.080433796298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45991.080433796298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45991.080433796298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45991.080433796298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45991.080433796298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45991.080433796298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45991.080433796298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45991.080433796298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45991.080433796298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45991.080433796298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45991.080433796298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45991.080433796298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45991.080433796298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45991.080433796298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45991.080433796298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45991.080433796298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45991.080433796298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45991.080433796298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45991.080433796298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45991.080433796298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45991.080433796298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45991.080433796298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45991.080433796298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45991.080433796298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45991.080433796298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45991.080433796298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45991.080433796298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45991.080433796298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45991.080433796298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45991.080433796298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45991.080433796298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45991.080433796298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45991.080433796298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45991.080433796298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45991.080433796298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45991.080433796298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45991.080433796298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45991.080433796298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45991.080433796298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45991.080433796298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45991.080433796298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45991.080433796298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45991.080433796298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45991.080433796298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45991.080433796298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45991.080433796298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45991.080433796298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45991.080433796298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45991.080433796298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45991.080433796298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45991.080433796298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45991.080433796298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45991.080433796298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45991.080433796298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45991.080433796298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45991.080433796298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45991.080433796298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45991.080433796298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45991.080433796298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45991.080433796298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45991.080433796298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45991.080433796298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45991.080433796298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45991.080433796298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45991.080433796298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45991.080433796298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45991.080433796298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45991.080433796298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45991.080433796298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45991.080433796298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45991.080433796298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45991.080433796298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45991.080433796298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45991.080433796298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45991.080433796298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45991.080433796298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45991.080433796298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45991.080433796298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45991.080433796298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45991.080433796298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45991.080433796298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45991.080433796298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45991.080433796298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45991.080433796298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45991.080433796298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45991.080433796298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45991.080433796298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45991.080433796298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45991.080433796298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45991.080433796298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45991.080433796298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45991.080433796298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45991.080433796298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45991.080433796298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45991.080433796298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45991.080433796298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45991.080433796298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45991.080433796298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45991.080433796298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45991.080433796298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45991.080433796298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45991.080433796298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45991.080433796298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45991.080433796298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45991.080433796298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45991.080433796298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45991.080433796298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45991.080433796298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45991.080433796298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45991.080433796298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45991.080433796298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45991.080433796298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45991.080433796298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45991.080433796298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45991.080433796298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45991.080433796298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45991.080433796298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45991.080433796298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45991.080433796298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45991.080433796298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45991.080433796298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45991.080433796298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45991.080433796298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45991.080433796298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45991.080433796298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45991.080433796298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45991.080433796298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45991.080433796298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45991.080433796298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45991.080433796298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45991.080433796298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45991.080433796298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45991.080433796298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45991.080433796298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45991.080433796298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45991.080433796298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45991.080433796298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45991.080433796298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45991.080433796298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45991.080433796298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45991.080433796298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45991.080433796298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45991.080433796298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45991.080433796298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45991.080433796298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45991.080433796298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45991.080433796298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45991.080433796298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45991.080433796298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45991.080433796298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45991.080433796298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45991.080433796298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45991.080433796298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45991.080433796298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45991.080433796298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45991.080433796298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45991.080433796298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45991.080433796298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45991.080433796298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45991.080433796298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45991.080433796298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45991.080433796298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45991.080433796298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45991.080433796298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45991.080433796298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45991.080433796298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45991.080433796298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45991.080433796298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45991.080433796298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45991.080433796298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45991.080433796298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45991.080433796298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45991.080433796298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45991.080433796298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45991.080433796298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45991.080433796298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45991.080433796298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45991.080433796298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45991.080433796298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45991.080433796298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45991.080433796298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45991.080433796298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45991.080433796298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45991.080433796298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45991.080433796298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45991.080433796298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45991.080433796298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45991.080433796298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45991.080433796298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45991.080433796298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45991.080433796298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45991.080433796298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45991.080433796298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45991.080433796298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45991.080433796298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45991.080433796298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45991.080433796298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45991.080433796298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45991.080433796298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45991.080433796298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45991.080433796298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45991.080433796298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45991.080433796298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45991.080433796298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45991.080433796298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45991.080433796298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45991.080433796298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45991.080433796298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45991.080433796298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45991.080433796298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45991.080433796298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45991.080433796298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45991.080433796298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45991.080433796298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45991.080433796298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45991.080433796298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45991.080433796298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45991.080433796298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45991.080433796298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45991.080433796298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45991.080433796298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45991.080433796298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45991.080433796298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45991.080433796298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45991.080433796298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45991.080433796298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45991.080433796298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45991.080433796298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45991.080433796298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45991.080433796298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45991.080433796298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45991.080433796298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45991.080433796298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45991.080433796298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45991.080433796298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45991.080433796298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45991.080433796298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45991.080433796298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45991.080433796298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45991.080433796298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45991.080433796298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45991.080433796298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45991.080433796298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45991.080433796298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45991.080433796298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45991.080433796298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45991.080433796298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45991.080433796298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45991.080433796298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45991.080433796298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45991.080433796298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45991.080433796298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45991.080433796298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45991.080433796298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45991.080433796298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45991.080433796298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45991.080433796298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45991.080433796298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45991.080433796298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45991.080433796298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45991.080433796298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45991.080433796298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45991.080433796298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45991.080433796298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45991.080433796298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45991.080433796298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45991.080433796298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45991.080433796298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45991.080433796298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45991.080433796298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45991.080433796298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45991.080433796298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45991.080433796298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45991.080433796298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45991.080433796298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45991.080433796298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45991.080433796298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45991.080433796298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45991.080433796298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45991.080433796298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45991.080433796298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45991.080433796298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45991.080433796298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45991.080433796298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45991.080433796298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45991.080433796298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45991.080433796298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45991.080433796298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45991.080433796298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45991.080433796298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45991.080433796298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45991.080433796298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45991.080433796298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45991.080433796298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45991.080433796298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45991.080433796298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45991.080433796298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45991.080433796298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45991.080433796298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45991.080433796298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45991.080433796298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45991.080433796298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45991.080433796298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45991.080433796298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45991.080433796298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45991.080433796298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45991.080433796298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45991.080433796298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45991.080433796298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45991.080433796298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45991.080433796298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45991.080433796298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45991.080433796298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45991.080433796298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45991.080433796298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45991.080433796298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45991.080433796298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45991.080433796298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45991.080433796298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45991.080433796298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45991.080433796298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45991.080433796298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45991.080433796298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45991.080433796298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45991.080433796298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45991.080433796298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45991.080433796298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45991.080433796298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45991.080433796298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45991.080433796298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45991.080433796298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45991.080433796298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45991.080433796298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45991.080433796298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45991.080433796298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45991.080433796298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45991.080433796298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45991.080433796298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45991.080433796298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45991.080433796298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45991.080433796298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45991.080433796298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45991.080433796298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45991.080433796298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45991.080433796298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45991.080433796298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2025-11-29T22:56:23Z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