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06" documentId="13_ncr:1_{F6CB121F-512D-4AA6-A0C1-0FB36C537598}" xr6:coauthVersionLast="47" xr6:coauthVersionMax="47" xr10:uidLastSave="{70D3F2FD-8602-4D3E-9D96-2380EBF350D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<sst xmlns="http://schemas.openxmlformats.org/spreadsheetml/2006/main" count="179038" uniqueCount="39111">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</sst>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295.91578784722515</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0.23647071759478422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2" t="s">
        <v>18784</v>
      </c>
      <c r="E4" s="135" t="s">
        <v>38998</v>
      </c>
      <c r="F4" s="136">
        <v>45958.62903935185</v>
      </c>
      <c r="G4" s="137">
        <f ca="1">IFERROR(NOW()-F4,"")</f>
        <v>0.23517442130105337</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2.1378125005867332E-2</v>
      </c>
      <c r="H5" s="136">
        <v>45958.831875000003</v>
      </c>
      <c r="I5" s="134" t="str">
        <f>IFERROR(VLOOKUP(D5,DB!A:F,6,0),"")</f>
        <v>Power Cube</v>
      </c>
      <c r="J5" s="134" t="str">
        <f>IFERROR(VLOOKUP(D5,DB!A:G,7,0),"")</f>
        <v>No BB Design+Good</v>
      </c>
      <c r="K5" s="138" t="s">
        <v>39005</v>
      </c>
      <c r="L5" s="139" t="str">
        <f>IFERROR(VLOOKUP(D5,DB!A:I,9,0),"")</f>
        <v>Latis</v>
      </c>
    </row>
    <row r="6" spans="1:15" ht="15" customHeight="1">
      <c r="A6" s="171" t="s">
        <v>39006</v>
      </c>
      <c r="B6" s="134" t="str">
        <f>IFERROR(VLOOKUP(D6,DB!A:K,11,0),"")</f>
        <v>R1</v>
      </c>
      <c r="C6" s="134">
        <v>3</v>
      </c>
      <c r="D6" s="134" t="s">
        <v>19206</v>
      </c>
      <c r="E6" s="135" t="s">
        <v>38998</v>
      </c>
      <c r="F6" s="136">
        <v>45958.842199074075</v>
      </c>
      <c r="G6" s="137">
        <f ca="1">IFERROR(NOW()-F6,"")</f>
        <v>2.2014699075953104E-2</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45958.864213773151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45958.864213773151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45958.864213773151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45958.864213773151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45958.864213773151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45958.864213773151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45958.864213773151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45958.864213773151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45958.864213773151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45958.864213773151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45958.864213773151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45958.864213773151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45958.864213773151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45958.864213773151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45958.864213773151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45958.864213773151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45958.864213773151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45958.864213773151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45958.864213773151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45958.864213773151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45958.864213773151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45958.864213773151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45958.864213773151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45958.864213773151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45958.864213773151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45958.864213773151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45958.864213773151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45958.864213773151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45958.864213773151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45958.864213773151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45958.864213773151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45958.864213773151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45958.864213773151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45958.864213773151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45958.864213773151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45958.864213773151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45958.864213773151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45958.864213773151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133.86437581018981</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0.12213043982046656</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8.7952199079154525E-2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45958.864213773151</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45958.864213773151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45958.864213773151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45958.864213773151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45958.864213773151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45958.864213773151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45958.864213773151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45958.864213773151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45958.864213773151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45958.864213773151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45958.864213773151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45958.864213773151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45958.864213773151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45958.864213773151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45958.864213773151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45958.864213773151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45958.864213773151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45958.864213773151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45958.864213773151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45958.864213773151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45958.864213773151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45958.864213773151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45958.864213773151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45958.864213773151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45958.864213773151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45958.864213773151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45958.864213773151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45958.864213773151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45958.864213773151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45958.864213773151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45958.864213773151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45958.864213773151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45958.864213773151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45958.864213773151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45958.864213773151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45958.864213773151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45958.864213773151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45958.864213773151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45958.864213773151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45958.864213773151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45958.864213773151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45958.864213773151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45958.864213773151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45958.864213773151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45958.864213773151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45958.864213773151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45958.864213773151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45958.864213773151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45958.864213773151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45958.864213773151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45958.864213773151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45958.864213773151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45958.864213773151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45958.864213773151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45958.864213773151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45958.864213773151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45958.864213773151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45958.864213773151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45958.864213773151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45958.864213773151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45958.864213773151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45958.864213773151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45958.864213773151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45958.864213773151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45958.864213773151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45958.864213773151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45958.864213773151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45958.864213773151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45958.864213773151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45958.864213773151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45958.864213773151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45958.864213773151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45958.864213773151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45958.864213773151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45958.864213773151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45958.864213773151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45958.864213773151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45958.864213773151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45958.864213773151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45958.864213773151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45958.864213773151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45958.864213773151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45958.864213773151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45958.864213773151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45958.864213773151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45958.864213773151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45958.864213773151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45958.864213773151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45958.864213773151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45958.864213773151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45958.864213773151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45958.864213773151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45958.864213773151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45958.864213773151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45958.864213773151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45958.864213773151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45958.864213773151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45958.864213773151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45958.864213773151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45958.864213773151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45958.864213773151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45958.864213773151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45958.864213773151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45958.864213773151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45958.864213773151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45958.864213773151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45958.864213773151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45958.864213773151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45958.864213773151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45958.864213773151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45958.864213773151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45958.864213773151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45958.864213773151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45958.864213773151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45958.864213773151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45958.864213773151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45958.864213773151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45958.864213773151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45958.864213773151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45958.864213773151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45958.864213773151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45958.864213773151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45958.864213773151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45958.864213773151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45958.864213773151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45958.864213773151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45958.864213773151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45958.864213773151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45958.864213773151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45958.864213773151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45958.864213773151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45958.864213773151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45958.864213773151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45958.864213773151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45958.864213773151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45958.864213773151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45958.864213773151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45958.864213773151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45958.864213773151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45958.864213773151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45958.864213773151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45958.864213773151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45958.864213773151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45958.864213773151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45958.864213773151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45958.864213773151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45958.864213773151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45958.864213773151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45958.864213773151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45958.864213773151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45958.864213773151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45958.864213773151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45958.864213773151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45958.864213773151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45958.864213773151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45958.864213773151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45958.864213773151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45958.864213773151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45958.864213773151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45958.864213773151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45958.864213773151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45958.864213773151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45958.864213773151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45958.864213773151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45958.864213773151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45958.864213773151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45958.864213773151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45958.864213773151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45958.864213773151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45958.864213773151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45958.864213773151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45958.864213773151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45958.864213773151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45958.864213773151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45958.864213773151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45958.864213773151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45958.864213773151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45958.864213773151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45958.864213773151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45958.864213773151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45958.864213773151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45958.864213773151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45958.864213773151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45958.864213773151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45958.864213773151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45958.864213773151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45958.864213773151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45958.864213773151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45958.864213773151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45958.864213773151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45958.864213773151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45958.864213773151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45958.864213773151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45958.864213773151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45958.864213773151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45958.864213773151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45958.864213773151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45958.864213773151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45958.864213773151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45958.864213773151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45958.864213773151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45958.864213773151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45958.864213773151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45958.864213773151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45958.864213773151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45958.864213773151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45958.864213773151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45958.864213773151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45958.864213773151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45958.864213773151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45958.864213773151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45958.864213773151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45958.864213773151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45958.864213773151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45958.864213773151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45958.864213773151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45958.864213773151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45958.864213773151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45958.864213773151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45958.864213773151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45958.864213773151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45958.864213773151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45958.864213773151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45958.864213773151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45958.864213773151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45958.864213773151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45958.864213773151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45958.864213773151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45958.864213773151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45958.864213773151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45958.864213773151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45958.864213773151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45958.864213773151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45958.864213773151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45958.864213773151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45958.864213773151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45958.864213773151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45958.864213773151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45958.864213773151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45958.864213773151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45958.864213773151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45958.864213773151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45958.864213773151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45958.864213773151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45958.864213773151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45958.864213773151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45958.864213773151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45958.864213773151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45958.864213773151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45958.864213773151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45958.864213773151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45958.864213773151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45958.864213773151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45958.864213773151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45958.864213773151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45958.864213773151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45958.864213773151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45958.864213773151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45958.864213773151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45958.864213773151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45958.864213773151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45958.864213773151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45958.864213773151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45958.864213773151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45958.864213773151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45958.864213773151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45958.864213773151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45958.864213773151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45958.864213773151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45958.864213773151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45958.864213773151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45958.864213773151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45958.864213773151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45958.864213773151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45958.864213773151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45958.864213773151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45958.864213773151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45958.864213773151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45958.864213773151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45958.864213773151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45958.864213773151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45958.864213773151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45958.864213773151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45958.864213773151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45958.864213773151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45958.864213773151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45958.864213773151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45958.864213773151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45958.864213773151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45958.864213773151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45958.864213773151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45958.864213773151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45958.864213773151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45958.864213773151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45958.864213773151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45958.864213773151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45958.864213773151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45958.864213773151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45958.864213773151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45958.864213773151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45958.864213773151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45958.864213773151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45958.864213773151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45958.864213773151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45958.864213773151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45958.864213773151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45958.864213773151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45958.864213773151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45958.864213773151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45958.864213773151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45958.864213773151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45958.864213773151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45958.864213773151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45958.864213773151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45958.864213773151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45958.864213773151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45958.864213773151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45958.864213773151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45958.864213773151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45958.864213773151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45958.864213773151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45958.864213773151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45958.864213773151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45958.864213773151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45958.864213773151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45958.864213773151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45958.864213773151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45958.864213773151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45958.864213773151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45958.864213773151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45958.864213773151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45958.864213773151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45958.864213773151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45958.864213773151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45958.864213773151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45958.864213773151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45958.864213773151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45958.864213773151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45958.864213773151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45958.864213773151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45958.864213773151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45958.864213773151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45958.864213773151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45958.864213773151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45958.864213773151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45958.864213773151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45958.864213773151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45958.864213773151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45958.864213773151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45958.864213773151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45958.864213773151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45958.864213773151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45958.864213773151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45958.864213773151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45958.864213773151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45958.864213773151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45958.864213773151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45958.864213773151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45958.864213773151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45958.864213773151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45958.864213773151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45958.864213773151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45958.864213773151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45958.864213773151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45958.864213773151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45958.864213773151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45958.864213773151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45958.864213773151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45958.864213773151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45958.864213773151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45958.864213773151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45958.864213773151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45958.864213773151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45958.864213773151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45958.864213773151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45958.864213773151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45958.864213773151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45958.864213773151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45958.864213773151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45958.864213773151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45958.864213773151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45958.864213773151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45958.864213773151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45958.864213773151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45958.864213773151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45958.864213773151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45958.864213773151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45958.864213773151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45958.864213773151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45958.864213773151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45958.864213773151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45958.864213773151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45958.864213773151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45958.864213773151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45958.864213773151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45958.864213773151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45958.864213773151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45958.864213773151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45958.864213773151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45958.864213773151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45958.864213773151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45958.864213773151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45958.864213773151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45958.864213773151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45958.864213773151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45958.864213773151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45958.864213773151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45958.864213773151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45958.864213773151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45958.864213773151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45958.864213773151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45958.864213773151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45958.864213773151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45958.864213773151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45958.864213773151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45958.864213773151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45958.864213773151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45958.864213773151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45958.864213773151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45958.864213773151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45958.864213773151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45958.864213773151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45958.864213773151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45958.864213773151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45958.864213773151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45958.864213773151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45958.864213773151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45958.864213773151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45958.864213773151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45958.864213773151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45958.864213773151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45958.864213773151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45958.864213773151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45958.864213773151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45958.864213773151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45958.864213773151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45958.864213773151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45958.864213773151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45958.864213773151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45958.864213773151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45958.864213773151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45958.864213773151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45958.864213773151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45958.864213773151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45958.864213773151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45958.864213773151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45958.864213773151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45958.864213773151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45958.864213773151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45958.864213773151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45958.864213773151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45958.864213773151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45958.864213773151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45958.864213773151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45958.864213773151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45958.864213773151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45958.864213773151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45958.864213773151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45958.864213773151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45958.864213773151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45958.864213773151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45958.864213773151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45958.864213773151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45958.864213773151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45958.864213773151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45958.864213773151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45958.864213773151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45958.864213773151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45958.864213773151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45958.864213773151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45958.864213773151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45958.864213773151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45958.864213773151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45958.864213773151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45958.864213773151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45958.864213773151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45958.864213773151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45958.864213773151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45958.864213773151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45958.864213773151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45958.864213773151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45958.864213773151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45958.864213773151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45958.864213773151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45958.864213773151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45958.864213773151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45958.864213773151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45958.864213773151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45958.864213773151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45958.864213773151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45958.864213773151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45958.864213773151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45958.864213773151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45958.864213773151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45958.864213773151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45958.864213773151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45958.864213773151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45958.864213773151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45958.864213773151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45958.864213773151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45958.864213773151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45958.864213773151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45958.864213773151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45958.864213773151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45958.864213773151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45958.864213773151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45958.864213773151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45958.864213773151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45958.864213773151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45958.864213773151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45958.864213773151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45958.864213773151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45958.864213773151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45958.864213773151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45958.864213773151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45958.864213773151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45958.864213773151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45958.864213773151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45958.864213773151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45958.864213773151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45958.864213773151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45958.864213773151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45958.864213773151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45958.864213773151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45958.864213773151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45958.864213773151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45958.864213773151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45958.864213773151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45958.864213773151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45958.864213773151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45958.864213773151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45958.864213773151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45958.864213773151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45958.864213773151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45958.864213773151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45958.864213773151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45958.864213773151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45958.864213773151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45958.864213773151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45958.864213773151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45958.864213773151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45958.864213773151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45958.864213773151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45958.864213773151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45958.864213773151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45958.864213773151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45958.864213773151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45958.864213773151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45958.864213773151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45958.864213773151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45958.864213773151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45958.864213773151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45958.864213773151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45958.864213773151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45958.864213773151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45958.864213773151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45958.864213773151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45958.864213773151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45958.864213773151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45958.864213773151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45958.864213773151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45958.864213773151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45958.864213773151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45958.864213773151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45958.864213773151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45958.864213773151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45958.864213773151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45958.864213773151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45958.864213773151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45958.864213773151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45958.864213773151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45958.864213773151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45958.864213773151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45958.864213773151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45958.864213773151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45958.864213773151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45958.864213773151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45958.864213773151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45958.864213773151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45958.864213773151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45958.864213773151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45958.864213773151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45958.864213773151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45958.864213773151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45958.864213773151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45958.864213773151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45958.864213773151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45958.864213773151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45958.864213773151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45958.864213773151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45958.864213773151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45958.864213773151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45958.864213773151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45958.864213773151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45958.864213773151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45958.864213773151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45958.864213773151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45958.864213773151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45958.864213773151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45958.864213773151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45958.864213773151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45958.864213773151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45958.864213773151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45958.864213773151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45958.864213773151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45958.864213773151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45958.864213773151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45958.864213773151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45958.864213773151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45958.864213773151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45958.864213773151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45958.864213773151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45958.864213773151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45958.864213773151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45958.864213773151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45958.864213773151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45958.864213773151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45958.864213773151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45958.864213773151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45958.864213773151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45958.864213773151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45958.864213773151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45958.864213773151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45958.864213773151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45958.864213773151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45958.864213773151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45958.864213773151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45958.864213773151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45958.864213773151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45958.864213773151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45958.864213773151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45958.864213773151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45958.864213773151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45958.864213773151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45958.864213773151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45958.864213773151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45958.864213773151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45958.864213773151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45958.864213773151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45958.864213773151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45958.864213773151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45958.864213773151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45958.864213773151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45958.864213773151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45958.864213773151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45958.864213773151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45958.864213773151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45958.864213773151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45958.864213773151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45958.864213773151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45958.864213773151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45958.864213773151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45958.864213773151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45958.864213773151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45958.864213773151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45958.864213773151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45958.864213773151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45958.864213773151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45958.864213773151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45958.864213773151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45958.864213773151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45958.864213773151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45958.864213773151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45958.864213773151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45958.864213773151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45958.864213773151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45958.864213773151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45958.864213773151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45958.864213773151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45958.864213773151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45958.864213773151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45958.864213773151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45958.864213773151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45958.864213773151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45958.864213773151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45958.864213773151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45958.864213773151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45958.864213773151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45958.864213773151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45958.864213773151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45958.864213773151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45958.864213773151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45958.864213773151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45958.864213773151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45958.864213773151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45958.864213773151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45958.864213773151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45958.864213773151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45958.864213773151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45958.864213773151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45958.864213773151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45958.864213773151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45958.864213773151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45958.864213773151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45958.864213773151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45958.864213773151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45958.864213773151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45958.864213773151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45958.864213773151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45958.864213773151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45958.864213773151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45958.864213773151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45958.864213773151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45958.864213773151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45958.864213773151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45958.864213773151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45958.864213773151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45958.864213773151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45958.864213773151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45958.864213773151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45958.864213773151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45958.864213773151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45958.864213773151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45958.864213773151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45958.864213773151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45958.864213773151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45958.864213773151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45958.864213773151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45958.864213773151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45958.864213773151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45958.864213773151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45958.864213773151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45958.864213773151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45958.864213773151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45958.864213773151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45958.864213773151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45958.864213773151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45958.864213773151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45958.864213773151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45958.864213773151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45958.864213773151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45958.864213773151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45958.864213773151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45958.864213773151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45958.864213773151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45958.864213773151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45958.864213773151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45958.864213773151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45958.864213773151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45958.864213773151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45958.864213773151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45958.864213773151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45958.864213773151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45958.864213773151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45958.864213773151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45958.864213773151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45958.864213773151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45958.864213773151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45958.864213773151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45958.864213773151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45958.864213773151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45958.864213773151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45958.864213773151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45958.864213773151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45958.864213773151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45958.864213773151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45958.864213773151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45958.864213773151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45958.864213773151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45958.864213773151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45958.864213773151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45958.864213773151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45958.864213773151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45958.864213773151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45958.864213773151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45958.864213773151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45958.864213773151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45958.864213773151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45958.864213773151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45958.864213773151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45958.864213773151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45958.864213773151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45958.864213773151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45958.864213773151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45958.864213773151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45958.864213773151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45958.864213773151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45958.864213773151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45958.864213773151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45958.864213773151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45958.864213773151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45958.864213773151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45958.864213773151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45958.864213773151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45958.864213773151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45958.864213773151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45958.864213773151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45958.864213773151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45958.864213773151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45958.864213773151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45958.864213773151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45958.864213773151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45958.864213773151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45958.864213773151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45958.864213773151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45958.864213773151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45958.864213773151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45958.864213773151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45958.864213773151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45958.864213773151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45958.864213773151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45958.864213773151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45958.864213773151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45958.864213773151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45958.864213773151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45958.864213773151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45958.864213773151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45958.864213773151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45958.864213773151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45958.864213773151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45958.864213773151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45958.864213773151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45958.864213773151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45958.864213773151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45958.864213773151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45958.864213773151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45958.864213773151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45958.864213773151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45958.864213773151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45958.864213773151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45958.864213773151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45958.864213773151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45958.864213773151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45958.864213773151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45958.864213773151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45958.864213773151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45958.864213773151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45958.864213773151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45958.864213773151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45958.864213773151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45958.864213773151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45958.864213773151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45958.864213773151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45958.864213773151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45958.864213773151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45958.864213773151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45958.864213773151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45958.864213773151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45958.864213773151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45958.864213773151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45958.864213773151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45958.864213773151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45958.864213773151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45958.864213773151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45958.864213773151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45958.864213773151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45958.864213773151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45958.864213773151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45958.864213773151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45958.864213773151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45958.864213773151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45958.864213773151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45958.864213773151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45958.864213773151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45958.864213773151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45958.864213773151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45958.864213773151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45958.864213773151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45958.864213773151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45958.864213773151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45958.864213773151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45958.864213773151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45958.864213773151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45958.864213773151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45958.864213773151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45958.864213773151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45958.864213773151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45958.864213773151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45958.864213773151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45958.864213773151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45958.864213773151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45958.864213773151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45958.864213773151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45958.864213773151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45958.864213773151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45958.864213773151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45958.864213773151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45958.864213773151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45958.864213773151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45958.864213773151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45958.864213773151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45958.864213773151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45958.864213773151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45958.864213773151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45958.864213773151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45958.864213773151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45958.864213773151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45958.864213773151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45958.864213773151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45958.864213773151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45958.864213773151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45958.864213773151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45958.864213773151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45958.864213773151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45958.864213773151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45958.864213773151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45958.864213773151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45958.864213773151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45958.864213773151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45958.864213773151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45958.864213773151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45958.864213773151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45958.864213773151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45958.864213773151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45958.864213773151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45958.864213773151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45958.864213773151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45958.864213773151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45958.864213773151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45958.864213773151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45958.864213773151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45958.864213773151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45958.864213773151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45958.864213773151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45958.864213773151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45958.864213773151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45958.864213773151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45958.864213773151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45958.864213773151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45958.864213773151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45958.864213773151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45958.864213773151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45958.864213773151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45958.864213773151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45958.864213773151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45958.864213773151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45958.864213773151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45958.864213773151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45958.864213773151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45958.864213773151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45958.864213773151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45958.864213773151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45958.864213773151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45958.864213773151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45958.864213773151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45958.864213773151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45958.864213773151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45958.864213773151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45958.864213773151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45958.864213773151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45958.864213773151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45958.864213773151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45958.864213773151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45958.864213773151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45958.864213773151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45958.864213773151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45958.864213773151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45958.864213773151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45958.864213773151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45958.864213773151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45958.864213773151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45958.864213773151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45958.864213773151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45958.864213773151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45958.864213773151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45958.864213773151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45958.864213773151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45958.864213773151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45958.864213773151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45958.864213773151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45958.864213773151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45958.864213773151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45958.864213773151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45958.864213773151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45958.864213773151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45958.864213773151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45958.864213773151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45958.864213773151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45958.864213773151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45958.864213773151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45958.864213773151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45958.864213773151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45958.864213773151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45958.864213773151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45958.864213773151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45958.864213773151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45958.864213773151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45958.864213773151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45958.864213773151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45958.864213773151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45958.864213773151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45958.864213773151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45958.864213773151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45958.864213773151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45958.864213773151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45958.864213773151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45958.864213773151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45958.864213773151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45958.864213773151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45958.864213773151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45958.864213773151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45958.864213773151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45958.864213773151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45958.864213773151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45958.864213773151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45958.864213773151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45958.864213773151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45958.864213773151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45958.864213773151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45958.864213773151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45958.864213773151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45958.864213773151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45958.864213773151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45958.864213773151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45958.864213773151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45958.864213773151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45958.864213773151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45958.864213773151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45958.864213773151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45958.864213773151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45958.864213773151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45958.864213773151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45958.864213773151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45958.864213773151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45958.864213773151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45958.864213773151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45958.864213773151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45958.864213773151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45958.864213773151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45958.864213773151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45958.864213773151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45958.864213773151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45958.864213773151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45958.864213773151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45958.864213773151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45958.864213773151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45958.864213773151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45958.864213773151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45958.864213773151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45958.864213773151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45958.864213773151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45958.864213773151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45958.864213773151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45958.864213773151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45958.864213773151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45958.864213773151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45958.864213773151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45958.864213773151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45958.864213773151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45958.864213773151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45958.864213773151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45958.864213773151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45958.864213773151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45958.864213773151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45958.864213773151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45958.864213773151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45958.864213773151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45958.864213773151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45958.864213773151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45958.864213773151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45958.864213773151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45958.864213773151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45958.864213773151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45958.864213773151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45958.864213773151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45958.864213773151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45958.864213773151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45958.864213773151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45958.864213773151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45958.864213773151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45958.864213773151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45958.864213773151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45958.864213773151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45958.864213773151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45958.864213773151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45958.864213773151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45958.864213773151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45958.864213773151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45958.864213773151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45958.864213773151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45958.864213773151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45958.864213773151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45958.864213773151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45958.864213773151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45958.864213773151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45958.864213773151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45958.864213773151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45958.864213773151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45958.864213773151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45958.864213773151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45958.864213773151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45958.864213773151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45958.864213773151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45958.864213773151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45958.864213773151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45958.864213773151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45958.864213773151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45958.864213773151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45958.864213773151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45958.864213773151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45958.864213773151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45958.864213773151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45958.864213773151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45958.864213773151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45958.864213773151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45958.864213773151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45958.864213773151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45958.864213773151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45958.864213773151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45958.864213773151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45958.864213773151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45958.864213773151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45958.864213773151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45958.864213773151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45958.864213773151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45958.864213773151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45958.864213773151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45958.864213773151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45958.864213773151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45958.864213773151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45958.864213773151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45958.864213773151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45958.864213773151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45958.864213773151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45958.864213773151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45958.864213773151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45958.864213773151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45958.864213773151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45958.864213773151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45958.864213773151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45958.864213773151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45958.864213773151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45958.864213773151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45958.864213773151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45958.864213773151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45958.864213773151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45958.864213773151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45958.864213773151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45958.864213773151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45958.864213773151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45958.864213773151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45958.864213773151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45958.864213773151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45958.864213773151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45958.864213773151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45958.864213773151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45958.864213773151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45958.864213773151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45958.864213773151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45958.864213773151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45958.864213773151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45958.864213773151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45958.864213773151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45958.864213773151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45958.864213773151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45958.864213773151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45958.864213773151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45958.864213773151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45958.864213773151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45958.864213773151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45958.864213773151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45958.864213773151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45958.864213773151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45958.864213773151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45958.864213773151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45958.864213773151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45958.864213773151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45958.864213773151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45958.864213773151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45958.864213773151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45958.864213773151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45958.864213773151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45958.864213773151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45958.864213773151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45958.864213773151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45958.864213773151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45958.864213773151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45958.864213773151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45958.864213773151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45958.864213773151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45958.864213773151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45958.864213773151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45958.864213773151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45958.864213773151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45958.864213773151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45958.864213773151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45958.864213773151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45958.864213773151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45958.864213773151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45958.864213773151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45958.864213773151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45958.864213773151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45958.864213773151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45958.864213773151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45958.864213773151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45958.864213773151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45958.864213773151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45958.864213773151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45958.864213773151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45958.864213773151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45958.864213773151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45958.864213773151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45958.864213773151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45958.864213773151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45958.864213773151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45958.864213773151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45958.864213773151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45958.864213773151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45958.864213773151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45958.864213773151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45958.864213773151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45958.864213773151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45958.864213773151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45958.864213773151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45958.864213773151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45958.864213773151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45958.864213773151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45958.864213773151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45958.864213773151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45958.864213773151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45958.864213773151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45958.864213773151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45958.864213773151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45958.864213773151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45958.864213773151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45958.864213773151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45958.864213773151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45958.864213773151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45958.864213773151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45958.864213773151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45958.864213773151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45958.864213773151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45958.864213773151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45958.864213773151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45958.864213773151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45958.864213773151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45958.864213773151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45958.864213773151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45958.864213773151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45958.864213773151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45958.864213773151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45958.864213773151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45958.864213773151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45958.864213773151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45958.864213773151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45958.864213773151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45958.864213773151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45958.864213773151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45958.864213773151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45958.864213773151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45958.864213773151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45958.864213773151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45958.864213773151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45958.864213773151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45958.864213773151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45958.864213773151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45958.864213773151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45958.864213773151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45958.864213773151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45958.864213773151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45958.864213773151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45958.864213773151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45958.864213773151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45958.864213773151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45958.864213773151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45958.864213773151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45958.864213773151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45958.864213773151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45958.864213773151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45958.864213773151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45958.864213773151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45958.864213773151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45958.864213773151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45958.864213773151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45958.864213773151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45958.864213773151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45958.864213773151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45958.864213773151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45958.864213773151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45958.864213773151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45958.864213773151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45958.864213773151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45958.864213773151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45958.864213773151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45958.864213773151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45958.864213773151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45958.864213773151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45958.864213773151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45958.864213773151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45958.864213773151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45958.864213773151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45958.864213773151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45958.864213773151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45958.864213773151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45958.864213773151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45958.864213773151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45958.864213773151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45958.864213773151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45958.864213773151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45958.864213773151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45958.864213773151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45958.864213773151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45958.864213773151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45958.864213773151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45958.864213773151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45958.864213773151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45958.864213773151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45958.864213773151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45958.864213773151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255.38349618055508</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45958.864213773151</v>
      </c>
      <c r="H3" s="123">
        <v>45958.746076388888</v>
      </c>
      <c r="I3" s="119" t="str">
        <f>IFERROR(VLOOKUP(D3,DB!A:F,6,0),"")</f>
        <v>SCECO</v>
      </c>
      <c r="J3" s="119" t="str">
        <f>IFERROR(VLOOKUP(D3,DB!A:G,7,0),"")</f>
        <v>Dead</v>
      </c>
      <c r="K3" s="125" t="s">
        <v>39099</v>
      </c>
      <c r="L3" s="121" t="str">
        <f>IFERROR(VLOOKUP(D3,DB!A:I,9,0),"")</f>
        <v>Latis</v>
      </c>
    </row>
    <row r="4" spans="1:16" ht="15" customHeight="1">
      <c r="A4" s="119"/>
      <c r="B4" s="119" t="str">
        <f>IFERROR(VLOOKUP(D4,DB!A:K,11,0),"")</f>
        <v/>
      </c>
      <c r="C4" s="120"/>
      <c r="D4" s="94"/>
      <c r="E4" s="98"/>
      <c r="F4" s="123"/>
      <c r="G4" s="124">
        <f ca="1">IFERROR(NOW()-F4,"")</f>
        <v>45958.864213773151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45958.864213773151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45958.864213773151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45958.864213773151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45958.864213773151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45958.864213773151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45958.864213773151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45958.864213773151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45958.864213773151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45958.864213773151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45958.864213773151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45958.864213773151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45958.864213773151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45958.864213773151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45958.864213773151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45958.864213773151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45958.864213773151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45958.864213773151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45958.864213773151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45958.864213773151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45958.864213773151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45958.864213773151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45958.864213773151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45958.864213773151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45958.864213773151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45958.864213773151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45958.864213773151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45958.864213773151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45958.864213773151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45958.864213773151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45958.864213773151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45958.864213773151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45958.864213773151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45958.864213773151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45958.864213773151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45958.864213773151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45958.864213773151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45958.864213773151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45958.864213773151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45958.864213773151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45958.864213773151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45958.864213773151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45958.864213773151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45958.864213773151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45958.864213773151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45958.864213773151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45958.864213773151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45958.864213773151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45958.864213773151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45958.864213773151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45958.864213773151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45958.864213773151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45958.864213773151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45958.864213773151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45958.864213773151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45958.864213773151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45958.864213773151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45958.864213773151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45958.864213773151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45958.864213773151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45958.864213773151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45958.864213773151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45958.864213773151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45958.864213773151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45958.864213773151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45958.864213773151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45958.864213773151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45958.864213773151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45958.864213773151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45958.864213773151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45958.864213773151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45958.864213773151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45958.864213773151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45958.864213773151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45958.864213773151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45958.864213773151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45958.864213773151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45958.864213773151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45958.864213773151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45958.864213773151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45958.864213773151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45958.864213773151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45958.864213773151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45958.864213773151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45958.864213773151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45958.864213773151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45958.864213773151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45958.864213773151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45958.864213773151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45958.864213773151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45958.864213773151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45958.864213773151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45958.864213773151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45958.864213773151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45958.864213773151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45958.864213773151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45958.864213773151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45958.864213773151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45958.864213773151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45958.864213773151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45958.864213773151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45958.864213773151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45958.864213773151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45958.864213773151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45958.864213773151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45958.864213773151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45958.864213773151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45958.864213773151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45958.864213773151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45958.864213773151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45958.864213773151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45958.864213773151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45958.864213773151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45958.864213773151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45958.864213773151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45958.864213773151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45958.864213773151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45958.864213773151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45958.864213773151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45958.864213773151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45958.864213773151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45958.864213773151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45958.864213773151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45958.864213773151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45958.864213773151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45958.864213773151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45958.864213773151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45958.864213773151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45958.864213773151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45958.864213773151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45958.864213773151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45958.864213773151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45958.864213773151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45958.864213773151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45958.864213773151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45958.864213773151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45958.864213773151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45958.864213773151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45958.864213773151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45958.864213773151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45958.864213773151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45958.864213773151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45958.864213773151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45958.864213773151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45958.864213773151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45958.864213773151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45958.864213773151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45958.864213773151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45958.864213773151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45958.864213773151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45958.864213773151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45958.864213773151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45958.864213773151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45958.864213773151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45958.864213773151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45958.864213773151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45958.864213773151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45958.864213773151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45958.864213773151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45958.864213773151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45958.864213773151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45958.864213773151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45958.864213773151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45958.864213773151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45958.864213773151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45958.864213773151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45958.864213773151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45958.864213773151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45958.864213773151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45958.864213773151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45958.864213773151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45958.864213773151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45958.864213773151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45958.864213773151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45958.864213773151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45958.864213773151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45958.864213773151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45958.864213773151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F12" sqref="F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67.032153587962966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39085</v>
      </c>
      <c r="F3" s="38">
        <v>45926.188877314817</v>
      </c>
      <c r="G3" s="144">
        <f t="shared" ref="G3" ca="1" si="0">IFERROR(NOW()-F3,"")</f>
        <v>32.675336458334641</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39085</v>
      </c>
      <c r="F4" s="153">
        <v>45948.661111111112</v>
      </c>
      <c r="G4" s="154">
        <f ca="1">IFERROR(NOW()-F4,"")</f>
        <v>10.203102662038873</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36610</v>
      </c>
      <c r="E5" s="152" t="s">
        <v>38998</v>
      </c>
      <c r="F5" s="153">
        <v>45958.860925925925</v>
      </c>
      <c r="G5" s="154">
        <f ca="1">IFERROR(NOW()-F5,"")</f>
        <v>3.2878472266020253E-3</v>
      </c>
      <c r="H5" s="153">
        <v>45958.839675925927</v>
      </c>
      <c r="I5" s="152" t="str">
        <f>IFERROR(VLOOKUP(D5,DB!A:F,6,0),"")</f>
        <v>Generator-SG</v>
      </c>
      <c r="J5" s="152" t="str">
        <f>IFERROR(VLOOKUP(D5,DB!A:G,7,0),"")</f>
        <v>Vandalized</v>
      </c>
      <c r="K5" s="152" t="s">
        <v>39107</v>
      </c>
      <c r="L5" s="152" t="str">
        <f>IFERROR(VLOOKUP(D5,DB!A:I,9,0),"")</f>
        <v>Latis</v>
      </c>
    </row>
    <row r="6" spans="1:13" ht="15">
      <c r="A6" s="152"/>
      <c r="B6" s="152" t="str">
        <f>IFERROR(VLOOKUP(D6,DB!A:K,11,0),"")</f>
        <v/>
      </c>
      <c r="C6" s="152"/>
      <c r="D6" s="169"/>
      <c r="E6" s="152"/>
      <c r="F6" s="153"/>
      <c r="G6" s="154">
        <f ca="1">IFERROR(NOW()-F6,"")</f>
        <v>45958.864213773151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45958.864213773151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45958.864213773151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45958.864213773151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45958.864213773151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45958.864213773151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45958.864213773151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45958.864213773151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45958.864213773151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45958.864213773151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45958.864213773151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45958.864213773151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45958.864213773151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45958.864213773151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45958.864213773151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45958.864213773151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45958.864213773151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45958.864213773151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45958.864213773151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45958.864213773151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45958.864213773151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45958.864213773151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45958.864213773151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45958.864213773151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45958.864213773151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45958.864213773151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45958.864213773151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45958.864213773151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45958.864213773151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45958.864213773151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45958.864213773151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45958.864213773151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45958.864213773151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45958.864213773151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45958.864213773151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45958.864213773151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45958.864213773151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45958.864213773151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45958.864213773151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45958.864213773151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45958.864213773151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45958.864213773151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45958.864213773151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45958.864213773151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45958.864213773151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45958.864213773151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45958.864213773151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45958.864213773151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45958.864213773151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45958.864213773151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45958.864213773151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45958.864213773151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45958.864213773151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45958.864213773151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45958.864213773151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45958.864213773151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45958.864213773151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45958.864213773151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45958.864213773151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45958.864213773151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45958.864213773151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45958.864213773151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45958.864213773151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45958.864213773151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45958.864213773151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45958.864213773151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45958.864213773151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45958.864213773151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45958.864213773151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45958.864213773151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45958.864213773151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45958.864213773151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45958.864213773151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45958.864213773151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45958.864213773151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45958.864213773151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45958.864213773151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45958.864213773151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45958.864213773151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45958.864213773151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45958.864213773151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45958.864213773151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45958.864213773151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45958.864213773151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45958.864213773151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45958.864213773151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45958.864213773151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45958.864213773151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45958.864213773151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45958.864213773151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45958.864213773151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45958.864213773151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45958.864213773151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45958.864213773151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45958.864213773151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45958.864213773151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45958.864213773151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45958.864213773151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45958.864213773151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45958.864213773151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45958.864213773151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45958.864213773151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45958.864213773151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45958.864213773151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45958.864213773151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45958.864213773151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45958.864213773151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45958.864213773151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45958.864213773151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45958.864213773151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45958.864213773151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45958.864213773151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45958.864213773151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45958.864213773151</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45958.864213773151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45958.864213773151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45958.864213773151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45958.864213773151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45958.864213773151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45958.864213773151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45958.864213773151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45958.864213773151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45958.864213773151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45958.864213773151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45958.864213773151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45958.864213773151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45958.864213773151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45958.864213773151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45958.864213773151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45958.864213773151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45958.864213773151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45958.864213773151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45958.864213773151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45958.864213773151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45958.864213773151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45958.864213773151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45958.864213773151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45958.864213773151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45958.864213773151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45958.864213773151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45958.864213773151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45958.864213773151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45958.864213773151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45958.864213773151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45958.864213773151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45958.864213773151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45958.864213773151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45958.864213773151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45958.864213773151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45958.864213773151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45958.864213773151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45958.864213773151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45958.864213773151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45958.864213773151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45958.864213773151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45958.864213773151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45958.864213773151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45958.864213773151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45958.864213773151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45958.864213773151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45958.864213773151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45958.864213773151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45958.864213773151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45958.864213773151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45958.864213773151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45958.864213773151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45958.864213773151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45958.864213773151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45958.864213773151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45958.864213773151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45958.864213773151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45958.864213773151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45958.864213773151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45958.864213773151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45958.864213773151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45958.864213773151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45958.864213773151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45958.864213773151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45958.864213773151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45958.864213773151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45958.864213773151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45958.864213773151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45958.864213773151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45958.864213773151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45958.864213773151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45958.864213773151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45958.864213773151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45958.864213773151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45958.864213773151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45958.864213773151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45958.864213773151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45958.864213773151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45958.864213773151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45958.864213773151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45958.864213773151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45958.864213773151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45958.864213773151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45958.864213773151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45958.864213773151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45958.864213773151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45958.864213773151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45958.864213773151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45958.864213773151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45958.864213773151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45958.864213773151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45958.864213773151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45958.864213773151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45958.864213773151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45958.864213773151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45958.864213773151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45958.864213773151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45958.864213773151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45958.864213773151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45958.864213773151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45958.864213773151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45958.864213773151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45958.864213773151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45958.864213773151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45958.864213773151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45958.864213773151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45958.864213773151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45958.864213773151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45958.864213773151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45958.864213773151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45958.864213773151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45958.864213773151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45958.864213773151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45958.864213773151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45958.864213773151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45958.864213773151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45958.864213773151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45958.864213773151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45958.864213773151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45958.864213773151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45958.864213773151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45958.864213773151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45958.864213773151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45958.864213773151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45958.864213773151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45958.864213773151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45958.864213773151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45958.864213773151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45958.864213773151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45958.864213773151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45958.864213773151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45958.864213773151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45958.864213773151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45958.864213773151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45958.864213773151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45958.864213773151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45958.864213773151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45958.864213773151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45958.864213773151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45958.864213773151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45958.864213773151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45958.864213773151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45958.864213773151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45958.864213773151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45958.864213773151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45958.864213773151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45958.864213773151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45958.864213773151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45958.864213773151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45958.864213773151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45958.864213773151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45958.864213773151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45958.864213773151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45958.864213773151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45958.864213773151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45958.864213773151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45958.864213773151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45958.864213773151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45958.864213773151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45958.864213773151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45958.864213773151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45958.864213773151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45958.864213773151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45958.864213773151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45958.864213773151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45958.864213773151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45958.864213773151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45958.864213773151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45958.864213773151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45958.864213773151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45958.864213773151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45958.864213773151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45958.864213773151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45958.864213773151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45958.864213773151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45958.864213773151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45958.864213773151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45958.864213773151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45958.864213773151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45958.864213773151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45958.864213773151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45958.864213773151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45958.864213773151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45958.864213773151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45958.864213773151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45958.864213773151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45958.864213773151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45958.864213773151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45958.864213773151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45958.864213773151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45958.864213773151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45958.864213773151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45958.864213773151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45958.864213773151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45958.864213773151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45958.864213773151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45958.864213773151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45958.864213773151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45958.864213773151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45958.864213773151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45958.864213773151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45958.864213773151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45958.864213773151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45958.864213773151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45958.864213773151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45958.864213773151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45958.864213773151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45958.864213773151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45958.864213773151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45958.864213773151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45958.864213773151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45958.864213773151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45958.864213773151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45958.864213773151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45958.864213773151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45958.864213773151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45958.864213773151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45958.864213773151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45958.864213773151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45958.864213773151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45958.864213773151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45958.864213773151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45958.864213773151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45958.864213773151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45958.864213773151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45958.864213773151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45958.864213773151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45958.864213773151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45958.864213773151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45958.864213773151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45958.864213773151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45958.864213773151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45958.864213773151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45958.864213773151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45958.864213773151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45958.864213773151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45958.864213773151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45958.864213773151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45958.864213773151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45958.864213773151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45958.864213773151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45958.864213773151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45958.864213773151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45958.864213773151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45958.864213773151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45958.864213773151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45958.864213773151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45958.864213773151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45958.864213773151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45958.864213773151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45958.864213773151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45958.864213773151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45958.864213773151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45958.864213773151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45958.864213773151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45958.864213773151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45958.864213773151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45958.864213773151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45958.864213773151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45958.864213773151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45958.864213773151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45958.864213773151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45958.864213773151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45958.864213773151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45958.864213773151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45958.864213773151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45958.864213773151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45958.864213773151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45958.864213773151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45958.864213773151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45958.864213773151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45958.864213773151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45958.864213773151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45958.864213773151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45958.864213773151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45958.864213773151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45958.864213773151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45958.864213773151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45958.864213773151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45958.864213773151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45958.864213773151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45958.864213773151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45958.864213773151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45958.864213773151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45958.864213773151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45958.864213773151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45958.864213773151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45958.864213773151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45958.864213773151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45958.864213773151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45958.864213773151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45958.864213773151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45958.864213773151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45958.864213773151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45958.864213773151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45958.864213773151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45958.864213773151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45958.864213773151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45958.864213773151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45958.864213773151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45958.864213773151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45958.864213773151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45958.864213773151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45958.864213773151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45958.864213773151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45958.864213773151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45958.864213773151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45958.864213773151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45958.864213773151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45958.864213773151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45958.864213773151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45958.864213773151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45958.864213773151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45958.864213773151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45958.864213773151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45958.864213773151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45958.864213773151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45958.864213773151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45958.864213773151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45958.864213773151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45958.864213773151</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4" t="s">
        <v>39108</v>
      </c>
      <c r="B2" s="175" t="str">
        <f>IFERROR(VLOOKUP(D2,DB!A:K,11,0),"")</f>
        <v>R6</v>
      </c>
      <c r="C2" s="176">
        <v>1</v>
      </c>
      <c r="D2" s="175" t="s">
        <v>34942</v>
      </c>
      <c r="E2" s="106" t="s">
        <v>38998</v>
      </c>
      <c r="F2" s="177">
        <v>45958.779328703706</v>
      </c>
      <c r="G2" s="116">
        <f ca="1">IFERROR(NOW()-F2,"-")</f>
        <v>8.4885069445590489E-2</v>
      </c>
      <c r="H2" s="177">
        <v>45958.773611111108</v>
      </c>
      <c r="I2" s="175" t="str">
        <f>IFERROR(VLOOKUP(D2,DB!A:F,6,0),"")</f>
        <v>Generator-SG</v>
      </c>
      <c r="J2" s="175" t="str">
        <f>IFERROR(VLOOKUP(D2,DB!A:G,7,0),"")</f>
        <v>Vandalized</v>
      </c>
      <c r="K2" s="178"/>
      <c r="L2" s="179" t="str">
        <f>IFERROR(VLOOKUP(D2,DB!A:I,9,0),"")</f>
        <v>Latis</v>
      </c>
      <c r="M2" s="173"/>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39109</v>
      </c>
      <c r="B3" s="103" t="str">
        <f>IFERROR(VLOOKUP(D3,DB!A:K,11,0),"")</f>
        <v>R6</v>
      </c>
      <c r="C3" s="105">
        <v>1</v>
      </c>
      <c r="D3" s="103" t="s">
        <v>36685</v>
      </c>
      <c r="E3" s="106" t="s">
        <v>38998</v>
      </c>
      <c r="F3" s="107">
        <v>45958.833148148151</v>
      </c>
      <c r="G3" s="77">
        <f ca="1">IFERROR(NOW()-F3,"-")</f>
        <v>3.1065625000337604E-2</v>
      </c>
      <c r="H3" s="107">
        <v>45958.82708333333</v>
      </c>
      <c r="I3" s="103" t="str">
        <f>IFERROR(VLOOKUP(D3,DB!A:F,6,0),"")</f>
        <v>SCECO</v>
      </c>
      <c r="J3" s="102" t="str">
        <f>IFERROR(VLOOKUP(D3,DB!A:G,7,0),"")</f>
        <v>Dead</v>
      </c>
      <c r="K3" s="108" t="s">
        <v>39110</v>
      </c>
      <c r="L3" s="109" t="str">
        <f>IFERROR(VLOOKUP(D3,DB!A:I,9,0),"")</f>
        <v>Latis</v>
      </c>
    </row>
    <row r="4" spans="1:16383" ht="29.25" customHeight="1">
      <c r="A4" s="104"/>
      <c r="B4" s="103" t="str">
        <f>IFERROR(VLOOKUP(D4,DB!A:K,11,0),"")</f>
        <v/>
      </c>
      <c r="C4" s="105"/>
      <c r="D4" s="169"/>
      <c r="E4" s="106"/>
      <c r="F4" s="107"/>
      <c r="G4" s="77">
        <f ca="1">IFERROR(NOW()-F4,"-")</f>
        <v>45958.864213773151</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45958.864213773151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45958.864213773151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45958.864213773151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45958.864213773151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45958.864213773151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45958.864213773151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45958.864213773151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45958.864213773151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45958.864213773151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45958.864213773151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45958.864213773151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45958.864213773151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45958.864213773151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45958.864213773151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45958.864213773151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45958.864213773151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45958.864213773151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45958.864213773151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45958.864213773151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45958.864213773151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45958.864213773151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45958.864213773151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45958.864213773151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45958.864213773151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45958.864213773151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45958.864213773151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45958.864213773151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45958.864213773151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45958.864213773151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45958.864213773151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45958.864213773151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45958.864213773151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45958.864213773151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45958.864213773151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45958.864213773151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45958.864213773151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45958.864213773151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45958.864213773151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45958.864213773151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45958.864213773151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45958.864213773151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45958.864213773151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45958.864213773151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45958.864213773151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45958.864213773151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45958.864213773151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45958.864213773151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45958.864213773151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45958.864213773151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45958.864213773151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45958.864213773151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45958.864213773151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45958.864213773151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45958.864213773151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45958.864213773151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45958.864213773151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45958.864213773151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45958.864213773151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45958.864213773151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45958.864213773151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45958.864213773151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45958.864213773151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45958.864213773151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45958.864213773151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45958.864213773151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45958.864213773151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45958.864213773151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45958.864213773151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45958.864213773151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45958.864213773151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45958.864213773151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45958.864213773151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45958.864213773151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45958.864213773151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45958.864213773151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45958.864213773151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45958.864213773151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45958.864213773151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45958.864213773151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45958.864213773151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45958.864213773151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45958.864213773151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45958.864213773151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45958.864213773151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45958.864213773151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45958.864213773151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45958.864213773151</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2025-10-28T17:45:08Z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