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85" documentId="13_ncr:1_{F6CB121F-512D-4AA6-A0C1-0FB36C537598}" xr6:coauthVersionLast="47" xr6:coauthVersionMax="47" xr10:uidLastSave="{B4CB3EF2-9ACC-4724-A961-FFE31DED733B}"/>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<sst xmlns="http://schemas.openxmlformats.org/spreadsheetml/2006/main" count="180285" uniqueCount="39128">
  <si>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</si>
  <si>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</si>
  <si>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</si>
  <si>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</si>
  <si>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</si>
  <si>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</si>
  <si>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</si>
  <si>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</si>
  <si>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</si>
  <si>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</si>
  <si>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</si>
  <si>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</si>
  <si>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</si>
  <si>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</si>
  <si>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</si>
  <si>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</si>
  <si>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</si>
  <si>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</si>
  <si>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</si>
  <si>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</si>
  <si>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</si>
  <si>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</si>
  <si>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</si>
  <si>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</si>
  <si>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</si>
  <si>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</si>
  <si>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</si>
  <si>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</si>
  <si>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</si>
  <si>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</si>
  <si>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</si>
  <si>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</si>
  <si>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</si>
  <si>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</si>
  <si>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</si>
  <si>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</si>
  <si>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</si>
  <si>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</si>
  <si>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</si>
  <si>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</si>
  <si>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</si>
  <si>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</si>
  <si>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</si>
  <si>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</si>
  <si>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</si>
  <si>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</si>
  <si>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</si>
  <si>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</si>
  <si>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</si>
  <si>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</si>
  <si>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</si>
  <si>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</si>
  <si>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</si>
  <si>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</si>
  <si>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</si>
  <si>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</si>
  <si>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</si>
  <si>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</si>
  <si>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</si>
  <si>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</si>
  <si>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</si>
  <si>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</si>
  <si>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</si>
  <si>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</si>
  <si>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</si>
  <si>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</si>
  <si>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</si>
  <si>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</si>
  <si>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</si>
  <si>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</si>
  <si>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</si>
  <si>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</si>
  <si>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</si>
  <si>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</si>
  <si>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</si>
  <si>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</si>
  <si>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</si>
  <si>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</si>
  <si>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</si>
  <si>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</si>
  <si>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</si>
  <si>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</si>
  <si>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</si>
  <si>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</si>
  <si>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</si>
  <si>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</si>
  <si>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</si>
  <si>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</si>
  <si>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</si>
  <si>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</si>
  <si>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</si>
  <si>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</si>
  <si>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</si>
  <si>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</si>
  <si>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</si>
  <si>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</si>
  <si>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</si>
  <si>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</si>
  <si>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</si>
  <si>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</si>
  <si>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</si>
  <si>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</si>
  <si>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</si>
  <si>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</si>
  <si>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</si>
  <si>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</si>
  <si>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</si>
  <si>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</si>
  <si>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</si>
  <si>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</si>
  <si>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</si>
  <si>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</si>
  <si>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</si>
  <si>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</si>
  <si>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</si>
  <si>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</si>
  <si>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</si>
  <si>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</si>
  <si>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</si>
  <si>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</si>
  <si>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</si>
  <si>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</si>
  <si>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</si>
  <si>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</si>
  <si>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</si>
  <si>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</si>
  <si>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</si>
  <si>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</si>
  <si>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</si>
  <si>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</si>
  <si>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</si>
  <si>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</si>
  <si>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</si>
  <si>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</si>
  <si>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</si>
  <si>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</si>
  <si>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</si>
  <si>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</si>
  <si>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</si>
  <si>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</si>
  <si>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</si>
  <si>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</si>
  <si>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</si>
  <si>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</si>
  <si>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</si>
  <si>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</si>
  <si>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</si>
  <si>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</si>
  <si>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</si>
  <si>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</si>
  <si>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</si>
  <si>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</si>
  <si>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</si>
  <si>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</si>
  <si>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</si>
  <si>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</si>
  <si>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</si>
  <si>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</si>
  <si>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</si>
  <si>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</si>
  <si>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</si>
  <si>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</si>
  <si>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</si>
  <si>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</si>
  <si>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</si>
  <si>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</si>
  <si>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</si>
  <si>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</si>
  <si>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</si>
  <si>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</si>
  <si>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</si>
  <si>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</si>
  <si>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</si>
  <si>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</si>
  <si>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</si>
  <si>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</si>
  <si>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</si>
  <si>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</si>
  <si>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</si>
  <si>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</si>
  <si>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</si>
  <si>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</si>
  <si>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</si>
  <si>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</si>
  <si>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</si>
  <si>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</si>
  <si>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</si>
  <si>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</si>
  <si>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</si>
  <si>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</si>
  <si>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</si>
  <si>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</si>
  <si>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</si>
  <si>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</si>
  <si>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</si>
  <si>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</si>
  <si>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</si>
  <si>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</si>
  <si>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</si>
  <si>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</si>
  <si>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</si>
  <si>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</si>
  <si>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</si>
  <si>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</si>
  <si>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</si>
  <si>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</si>
  <si>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</si>
  <si>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</si>
  <si>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</si>
  <si>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</si>
  <si>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</si>
  <si>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</si>
  <si>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</si>
  <si>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</si>
  <si>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</si>
  <si>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</si>
  <si>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</si>
  <si>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</si>
  <si>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</si>
  <si>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</si>
  <si>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</si>
  <si>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</si>
  <si>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</si>
  <si>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</si>
  <si>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</si>
  <si>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</si>
  <si>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</si>
  <si>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</si>
  <si>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</si>
  <si>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</si>
  <si>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</si>
  <si>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</si>
  <si>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</si>
  <si>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</si>
  <si>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</si>
  <si>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</si>
  <si>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</si>
  <si>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</si>
  <si>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</si>
  <si>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</si>
  <si>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</si>
  <si>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</si>
  <si>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</si>
  <si>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</si>
  <si>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</si>
  <si>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</si>
  <si>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</si>
  <si>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</si>
  <si>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</si>
  <si>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</si>
  <si>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</si>
  <si>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</si>
  <si>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</si>
  <si>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</si>
  <si>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</si>
  <si>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</si>
  <si>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</si>
  <si>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</si>
  <si>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</si>
  <si>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</si>
  <si>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</si>
  <si>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</si>
  <si>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</si>
  <si>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</si>
  <si>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</si>
  <si>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</si>
  <si>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</si>
  <si>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</si>
  <si>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</si>
  <si>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</si>
  <si>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</si>
  <si>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</si>
  <si>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</si>
  <si>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</si>
  <si>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</si>
  <si>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</si>
  <si>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</si>
  <si>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</si>
  <si>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</si>
  <si>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</si>
  <si>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</si>
  <si>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</si>
  <si>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</si>
  <si>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</si>
  <si>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</si>
  <si>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</si>
  <si>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</si>
  <si>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</si>
  <si>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</si>
  <si>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</si>
  <si>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</si>
  <si>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</si>
  <si>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</si>
  <si>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</si>
  <si>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</si>
  <si>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</si>
  <si>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</si>
  <si>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</si>
  <si>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</si>
  <si>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</si>
  <si>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</si>
  <si>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</si>
  <si>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</si>
  <si>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</si>
  <si>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</si>
  <si>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</si>
  <si>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</si>
  <si>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</si>
  <si>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</si>
  <si>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</si>
  <si>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</si>
  <si>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</si>
  <si>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</si>
  <si>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</si>
  <si>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</si>
  <si>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</si>
  <si>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</si>
  <si>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</si>
  <si>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</si>
  <si>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</si>
  <si>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</si>
  <si>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</si>
  <si>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</si>
  <si>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</si>
  <si>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</si>
  <si>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</si>
  <si>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</si>
  <si>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</si>
  <si>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</si>
  <si>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</si>
  <si>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</si>
  <si>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</si>
  <si>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</si>
  <si>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</si>
  <si>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</si>
  <si>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</si>
  <si>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</si>
  <si>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</si>
  <si>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</si>
  <si>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</si>
  <si>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</si>
  <si>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</si>
  <si>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</si>
  <si>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</si>
  <si>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</si>
  <si>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</si>
  <si>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</si>
  <si>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</si>
  <si>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</si>
  <si>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</si>
  <si>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</si>
  <si>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</si>
  <si>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</si>
  <si>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</si>
  <si>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</si>
  <si>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</si>
  <si>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</si>
  <si>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</si>
  <si>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</si>
  <si>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</si>
  <si>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</si>
  <si>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</si>
  <si>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</si>
  <si>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</si>
  <si>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</si>
  <si>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</si>
  <si>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</si>
  <si>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</si>
  <si>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</si>
  <si>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</si>
  <si>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</si>
  <si>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</si>
  <si>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</si>
  <si>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</si>
  <si>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</si>
  <si>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</si>
  <si>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</si>
  <si>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</si>
  <si>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</si>
  <si>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</si>
  <si>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</si>
  <si>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</si>
  <si>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</si>
  <si>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</si>
  <si>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</si>
  <si>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</si>
  <si>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</si>
  <si>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</si>
  <si>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</si>
  <si>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</si>
  <si>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</si>
  <si>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</si>
  <si>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</si>
  <si>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</si>
  <si>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</si>
  <si>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</si>
  <si>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</si>
  <si>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</si>
  <si>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</si>
  <si>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</si>
  <si>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</si>
  <si>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</si>
  <si>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</si>
  <si>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</si>
  <si>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</si>
  <si>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</si>
  <si>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</si>
  <si>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</si>
  <si>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</si>
  <si>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</si>
  <si>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</si>
  <si>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</si>
  <si>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</si>
  <si>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</si>
  <si>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</si>
  <si>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</si>
  <si>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</si>
  <si>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</si>
  <si>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</si>
  <si>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</si>
  <si>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</si>
  <si>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</si>
  <si>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</si>
  <si>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</si>
  <si>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</si>
  <si>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</si>
  <si>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</si>
  <si>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</si>
  <si>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</si>
  <si>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</si>
  <si>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</si>
  <si>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</si>
  <si>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</si>
  <si>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</si>
  <si>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</si>
  <si>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</si>
  <si>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</si>
  <si>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</si>
  <si>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</si>
  <si>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</si>
  <si>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</si>
  <si>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</si>
  <si>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</si>
  <si>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</si>
  <si>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</si>
  <si>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</si>
  <si>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</si>
  <si>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</si>
  <si>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</si>
  <si>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</si>
  <si>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</si>
  <si>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</si>
  <si>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</si>
  <si>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</si>
  <si>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</si>
  <si>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</si>
  <si>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</si>
  <si>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</si>
  <si>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</si>
  <si>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</si>
  <si>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</si>
  <si>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</si>
  <si>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</si>
  <si>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</si>
  <si>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</si>
  <si>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</si>
  <si>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</si>
  <si>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</si>
  <si>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</si>
  <si>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</si>
  <si>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</si>
  <si>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</si>
  <si>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</si>
  <si>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</si>
  <si>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</si>
  <si>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</si>
  <si>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</si>
  <si>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</si>
  <si>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</si>
  <si>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</si>
  <si>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</si>
  <si>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</si>
  <si>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</si>
  <si>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</si>
  <si>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</si>
  <si>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</si>
  <si>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</si>
  <si>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</si>
  <si>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</si>
  <si>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</si>
  <si>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</si>
  <si>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</si>
  <si>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</si>
  <si>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</si>
  <si>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</si>
  <si>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</si>
  <si>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</si>
  <si>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</si>
  <si>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</si>
  <si>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</si>
  <si>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</si>
  <si>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</si>
  <si>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</si>
  <si>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</si>
  <si>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</si>
  <si>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</si>
  <si>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</si>
  <si>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</si>
  <si>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</si>
  <si>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</si>
  <si>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</si>
  <si>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</si>
  <si>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</si>
  <si>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</si>
  <si>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</si>
  <si>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</si>
  <si>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</si>
  <si>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</si>
  <si>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</si>
  <si>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</si>
  <si>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</si>
  <si>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</si>
  <si>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</si>
  <si>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</si>
  <si>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</si>
  <si>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</si>
  <si>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</si>
  <si>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</si>
  <si>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</si>
  <si>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</si>
  <si>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</si>
  <si>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</si>
  <si>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</si>
  <si>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</si>
  <si>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</si>
  <si>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</si>
  <si>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</si>
  <si>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</si>
  <si>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</si>
  <si>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</si>
  <si>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</si>
  <si>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</si>
  <si>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</si>
  <si>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</si>
  <si>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</si>
  <si>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</si>
  <si>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</si>
  <si>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</si>
  <si>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</si>
  <si>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</si>
  <si>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</si>
  <si>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</si>
  <si>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</si>
  <si>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</si>
  <si>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</si>
  <si>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</si>
  <si>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</si>
  <si>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</si>
  <si>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</si>
  <si>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</si>
  <si>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</si>
  <si>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</si>
  <si>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</si>
  <si>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</si>
  <si>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</si>
  <si>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</si>
  <si>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</si>
  <si>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</si>
  <si>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</si>
  <si>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</si>
  <si>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</si>
  <si>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</si>
  <si>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</si>
  <si>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</si>
  <si>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</si>
  <si>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</si>
  <si>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</si>
  <si>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</si>
  <si>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</si>
  <si>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</si>
  <si>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</si>
  <si>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</si>
  <si>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</si>
  <si>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</si>
  <si>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</si>
  <si>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</si>
  <si>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</si>
  <si>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</si>
  <si>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</si>
  <si>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</si>
  <si>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</si>
  <si>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</si>
  <si>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</si>
  <si>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</si>
  <si>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</si>
  <si>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</si>
  <si>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</si>
  <si>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</si>
  <si>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</si>
  <si>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</si>
  <si>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</si>
  <si>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</si>
  <si>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</si>
  <si>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</si>
  <si>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</si>
  <si>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</si>
  <si>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</si>
  <si>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</si>
  <si>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</si>
  <si>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</si>
  <si>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</si>
  <si>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</si>
  <si>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</si>
  <si>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</si>
  <si>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</si>
  <si>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</si>
  <si>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</si>
  <si>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</si>
  <si>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</si>
  <si>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</si>
  <si>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</si>
  <si>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</si>
  <si>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</si>
  <si>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</si>
  <si>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</si>
  <si>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</si>
  <si>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</si>
  <si>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</si>
  <si>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</si>
  <si>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</si>
  <si>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</si>
  <si>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</si>
  <si>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</si>
  <si>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</si>
  <si>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</si>
  <si>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</si>
  <si>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</si>
  <si>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</si>
  <si>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</si>
  <si>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</si>
  <si>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</si>
  <si>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</si>
  <si>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</si>
  <si>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</si>
  <si>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</si>
  <si>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</si>
  <si>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</si>
  <si>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</si>
  <si>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</si>
  <si>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</si>
  <si>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</si>
  <si>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</si>
  <si>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</si>
  <si>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</si>
  <si>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</si>
  <si>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</si>
  <si>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</si>
  <si>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</si>
  <si>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</si>
  <si>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</si>
  <si>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</si>
  <si>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</si>
  <si>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</si>
  <si>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</si>
  <si>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</si>
  <si>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</si>
  <si>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</si>
  <si>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</si>
  <si>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</si>
  <si>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</si>
  <si>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</si>
  <si>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</si>
  <si>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</si>
  <si>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</si>
  <si>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</si>
  <si>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</si>
  <si>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</si>
  <si>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</si>
  <si>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</si>
  <si>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</si>
  <si>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</si>
  <si>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</si>
  <si>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</si>
  <si>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</si>
  <si>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</si>
  <si>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</si>
  <si>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</si>
  <si>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</si>
  <si>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</si>
  <si>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</si>
  <si>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</si>
  <si>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</si>
  <si>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</si>
  <si>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</si>
  <si>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</si>
  <si>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</si>
  <si>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</si>
  <si>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</si>
  <si>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</si>
  <si>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</si>
  <si>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</si>
  <si>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</si>
  <si>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</si>
  <si>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</si>
  <si>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</si>
  <si>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</si>
  <si>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</si>
  <si>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</si>
  <si>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</si>
  <si>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</si>
  <si>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</si>
  <si>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</si>
  <si>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</si>
  <si>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</si>
  <si>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</si>
  <si>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</si>
  <si>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</si>
  <si>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</si>
  <si>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</si>
  <si>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</si>
  <si>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</si>
  <si>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</si>
  <si>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</si>
  <si>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</si>
  <si>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</si>
  <si>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</si>
  <si>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</si>
  <si>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</si>
  <si>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</si>
  <si>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</si>
  <si>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</si>
  <si>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</si>
  <si>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</si>
  <si>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</si>
  <si>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</si>
  <si>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</si>
  <si>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</si>
  <si>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</si>
  <si>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</si>
  <si>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</si>
  <si>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</si>
  <si>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</si>
  <si>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</si>
  <si>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</si>
  <si>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</si>
  <si>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</si>
  <si>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</si>
  <si>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</si>
  <si>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</si>
  <si>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</si>
  <si>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</si>
  <si>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</si>
  <si>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</si>
  <si>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</si>
  <si>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</si>
  <si>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</si>
  <si>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</si>
  <si>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</si>
  <si>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</si>
  <si>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</si>
  <si>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</si>
  <si>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</si>
  <si>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</si>
  <si>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</si>
  <si>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</si>
  <si>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</si>
  <si>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</si>
  <si>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</si>
  <si>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</si>
  <si>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</si>
  <si>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</si>
  <si>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</si>
  <si>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</si>
  <si>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</si>
  <si>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</si>
  <si>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</si>
  <si>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</si>
  <si>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</si>
  <si>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</si>
  <si>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</si>
  <si>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</si>
  <si>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</si>
  <si>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</si>
  <si>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</si>
  <si>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</si>
  <si>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</si>
  <si>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</si>
  <si>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</si>
  <si>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</si>
  <si>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</si>
  <si>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</si>
  <si>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</si>
  <si>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</si>
  <si>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</si>
  <si>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</si>
  <si>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</si>
  <si>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</si>
  <si>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</si>
  <si>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</si>
  <si>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</si>
  <si>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</si>
  <si>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</si>
  <si>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</si>
  <si>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</si>
  <si>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</si>
  <si>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</si>
  <si>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</si>
  <si>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</si>
  <si>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</si>
  <si>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</si>
  <si>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</si>
  <si>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</si>
  <si>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</si>
  <si>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</si>
  <si>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</si>
  <si>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</si>
  <si>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</si>
  <si>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</si>
  <si>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</si>
  <si>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</si>
  <si>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</si>
  <si>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</si>
  <si>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</si>
  <si>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</si>
  <si>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</si>
  <si>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</si>
  <si>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</si>
  <si>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</si>
  <si>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</si>
  <si>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</si>
  <si>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</si>
  <si>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</si>
  <si>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</si>
  <si>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</si>
  <si>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</si>
  <si>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</si>
  <si>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</si>
  <si>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</si>
  <si>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</si>
  <si>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</si>
  <si>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</si>
  <si>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</si>
  <si>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</si>
  <si>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</si>
  <si>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</si>
  <si>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</si>
  <si>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</si>
  <si>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</si>
  <si>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</si>
  <si>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</si>
  <si>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</si>
  <si>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</si>
  <si>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</si>
  <si>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</si>
  <si>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</si>
  <si>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</si>
  <si>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</si>
  <si>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</si>
  <si>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</si>
  <si>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</si>
  <si>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</si>
  <si>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</si>
  <si>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</si>
  <si>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</si>
  <si>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</si>
  <si>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</si>
  <si>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</si>
  <si>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</si>
  <si>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</si>
  <si>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</si>
  <si>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</si>
  <si>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</si>
  <si>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</si>
  <si>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</si>
  <si>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</si>
  <si>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</si>
  <si>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</si>
  <si>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</si>
  <si>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</si>
  <si>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</si>
  <si>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</si>
  <si>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</si>
  <si>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</si>
  <si>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</si>
  <si>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</si>
  <si>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</si>
  <si>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</si>
  <si>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</si>
  <si>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</si>
  <si>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</si>
  <si>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</si>
  <si>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</si>
  <si>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</si>
  <si>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</si>
  <si>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</si>
  <si>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</si>
  <si>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</si>
  <si>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</si>
  <si>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</si>
  <si>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</si>
  <si>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</si>
  <si>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</si>
  <si>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</si>
  <si>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</si>
  <si>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</si>
  <si>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</si>
  <si>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</si>
  <si>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</si>
  <si>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</si>
  <si>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</si>
  <si>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</si>
  <si>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</si>
  <si>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</si>
  <si>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</si>
  <si>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</si>
  <si>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</si>
  <si>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</si>
  <si>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</si>
  <si>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</si>
  <si>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</si>
  <si>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</si>
  <si>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</si>
  <si>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</si>
  <si>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</si>
  <si>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</si>
  <si>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</si>
  <si>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</si>
  <si>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</si>
  <si>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</si>
  <si>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</si>
  <si>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</si>
  <si>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</si>
  <si>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</si>
  <si>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</si>
  <si>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</si>
  <si>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</si>
  <si>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</si>
  <si>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</si>
  <si>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</si>
  <si>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</si>
  <si>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</si>
  <si>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</si>
  <si>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</si>
  <si>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</si>
  <si>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</si>
  <si>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</si>
  <si>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</si>
  <si>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</si>
  <si>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</si>
  <si>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</si>
  <si>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</si>
  <si>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</si>
  <si>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</si>
  <si>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</si>
  <si>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</si>
  <si>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</si>
  <si>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</si>
  <si>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</si>
  <si>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</si>
  <si>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</si>
  <si>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</si>
  <si>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</si>
  <si>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</si>
  <si>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</si>
  <si>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</si>
  <si>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</si>
  <si>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</si>
  <si>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</si>
  <si>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</si>
  <si>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</si>
  <si>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</si>
  <si>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</si>
  <si>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</si>
  <si>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</si>
  <si>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</si>
  <si>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</si>
  <si>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</si>
  <si>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</si>
  <si>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</si>
  <si>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</si>
  <si>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</si>
  <si>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</si>
  <si>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</si>
  <si>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</si>
  <si>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</si>
  <si>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</si>
  <si>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</si>
  <si>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</si>
  <si>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</si>
  <si>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</si>
  <si>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</si>
  <si>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</si>
  <si>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</si>
  <si>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</si>
  <si>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</si>
  <si>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</si>
  <si>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</si>
  <si>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</si>
  <si>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</si>
  <si>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</si>
  <si>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</si>
  <si>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</si>
  <si>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</si>
  <si>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</si>
  <si>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</si>
  <si>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</si>
  <si>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</si>
  <si>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</si>
  <si>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</si>
  <si>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</si>
  <si>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</si>
  <si>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</si>
  <si>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</si>
  <si>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</si>
  <si>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</si>
  <si>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</si>
  <si>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</si>
  <si>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</si>
  <si>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</si>
  <si>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</si>
  <si>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</si>
  <si>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</si>
  <si>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</si>
  <si>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</si>
  <si>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</si>
  <si>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</si>
  <si>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</si>
  <si>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</si>
  <si>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</si>
  <si>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</si>
  <si>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</si>
  <si>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</si>
  <si>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</si>
  <si>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</si>
  <si>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</si>
  <si>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</si>
  <si>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</si>
  <si>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</si>
  <si>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</si>
  <si>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</si>
  <si>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</si>
  <si>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</si>
  <si>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</si>
  <si>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</si>
  <si>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</si>
  <si>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</si>
  <si>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</si>
  <si>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</si>
  <si>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</si>
  <si>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</si>
  <si>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</si>
  <si>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</si>
  <si>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</si>
  <si>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</si>
  <si>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</si>
  <si>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</si>
  <si>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</si>
  <si>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</si>
  <si>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</si>
  <si>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</si>
  <si>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</si>
  <si>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</si>
  <si>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</si>
  <si>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</si>
  <si>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</si>
  <si>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</si>
  <si>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</si>
  <si>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</si>
  <si>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</si>
  <si>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</si>
  <si>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</si>
  <si>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</si>
  <si>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</si>
  <si>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</si>
  <si>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</si>
  <si>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</si>
  <si>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</si>
  <si>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</si>
  <si>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</si>
  <si>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</si>
  <si>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</si>
  <si>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</si>
  <si>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</si>
  <si>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</si>
  <si>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</si>
  <si>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</si>
  <si>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</si>
  <si>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</si>
  <si>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</si>
  <si>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</si>
  <si>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</si>
  <si>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</si>
  <si>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</si>
  <si>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</si>
  <si>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</si>
  <si>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</si>
  <si>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</si>
  <si>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</si>
  <si>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</si>
  <si>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</si>
  <si>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</si>
  <si>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</si>
  <si>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</si>
  <si>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</si>
  <si>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</si>
  <si>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</si>
  <si>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</si>
  <si>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</si>
  <si>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</si>
  <si>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</si>
  <si>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</si>
  <si>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</si>
  <si>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</si>
  <si>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</si>
  <si>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</si>
  <si>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</si>
  <si>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</si>
  <si>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</si>
  <si>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</si>
  <si>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</si>
  <si>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</si>
  <si>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</si>
  <si>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</si>
  <si>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</si>
  <si>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</si>
  <si>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</si>
  <si>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</si>
  <si>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</si>
  <si>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</si>
  <si>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</si>
  <si>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</si>
  <si>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</si>
  <si>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</si>
  <si>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</si>
  <si>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</si>
  <si>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</si>
  <si>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</si>
  <si>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</si>
  <si>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</si>
  <si>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</si>
  <si>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</si>
  <si>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</si>
  <si>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</si>
  <si>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</si>
  <si>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</si>
  <si>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</si>
  <si>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</si>
  <si>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</si>
  <si>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</si>
  <si>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</si>
  <si>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</si>
  <si>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</si>
  <si>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</si>
  <si>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</si>
  <si>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</si>
  <si>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</si>
  <si>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</si>
  <si>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</si>
  <si>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</si>
  <si>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</si>
  <si>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</si>
  <si>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</si>
  <si>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</si>
  <si>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</si>
  <si>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</si>
  <si>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</si>
  <si>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</si>
  <si>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</si>
  <si>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</si>
  <si>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</si>
  <si>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</si>
  <si>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</si>
  <si>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</si>
  <si>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</si>
  <si>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</si>
  <si>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</si>
  <si>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</si>
  <si>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</si>
  <si>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</si>
  <si>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</si>
  <si>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</si>
  <si>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</si>
  <si>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</si>
  <si>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</si>
  <si>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</si>
  <si>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</si>
  <si>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</si>
  <si>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</si>
  <si>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</si>
  <si>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</si>
  <si>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</si>
  <si>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</si>
  <si>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</si>
  <si>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</si>
  <si>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</si>
  <si>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</si>
  <si>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</si>
  <si>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</si>
  <si>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</si>
  <si>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</si>
  <si>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</si>
  <si>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</si>
  <si>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</si>
  <si>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</si>
  <si>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</si>
  <si>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</si>
  <si>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</si>
  <si>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</si>
  <si>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</si>
  <si>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</si>
  <si>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</si>
  <si>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</si>
  <si>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</si>
  <si>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</si>
  <si>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</si>
  <si>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</si>
  <si>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</si>
  <si>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</si>
  <si>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</si>
  <si>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</si>
  <si>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</si>
  <si>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</si>
  <si>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</si>
  <si>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</si>
  <si>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</si>
  <si>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</si>
  <si>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</si>
  <si>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</si>
  <si>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</si>
  <si>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</si>
  <si>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</si>
  <si>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</si>
  <si>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</si>
  <si>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</si>
  <si>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</si>
  <si>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</si>
  <si>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</si>
  <si>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</si>
  <si>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</si>
  <si>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</si>
  <si>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</si>
  <si>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</si>
  <si>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</si>
  <si>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</si>
  <si>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</si>
  <si>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</si>
  <si>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</si>
  <si>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</si>
  <si>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</si>
  <si>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</si>
  <si>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</si>
  <si>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</si>
  <si>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</si>
  <si>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</si>
  <si>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</si>
  <si>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</si>
  <si>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</si>
  <si>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</si>
  <si>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</si>
  <si>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</si>
  <si>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</si>
  <si>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</si>
  <si>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</si>
  <si>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</si>
  <si>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</si>
  <si>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</si>
  <si>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</si>
  <si>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</si>
  <si>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</si>
  <si>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</si>
  <si>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</si>
  <si>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</si>
  <si>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</si>
  <si>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</si>
  <si>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</si>
  <si>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</si>
  <si>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</si>
  <si>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</si>
  <si>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</si>
  <si>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</si>
  <si>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</si>
  <si>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</si>
  <si>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</si>
  <si>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</si>
  <si>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</si>
  <si>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</si>
  <si>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</si>
  <si>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</si>
  <si>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</si>
  <si>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</si>
  <si>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</si>
  <si>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</si>
  <si>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</si>
  <si>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</si>
  <si>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</si>
  <si>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</si>
  <si>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</si>
  <si>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</si>
  <si>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</si>
  <si>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</si>
  <si>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</si>
  <si>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</si>
  <si>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</si>
  <si>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</si>
  <si>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</si>
  <si>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</si>
  <si>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</si>
  <si>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</si>
  <si>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</si>
  <si>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</si>
  <si>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</si>
  <si>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</si>
  <si>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</si>
  <si>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</si>
  <si>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</si>
  <si>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</si>
  <si>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</si>
  <si>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</si>
  <si>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</si>
  <si>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</si>
  <si>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</si>
  <si>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</si>
  <si>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</si>
  <si>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</si>
  <si>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</si>
  <si>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</si>
  <si>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</si>
  <si>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</si>
  <si>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</si>
  <si>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</si>
  <si>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</si>
  <si>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</si>
  <si>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</si>
  <si>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</si>
  <si>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</si>
  <si>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</si>
  <si>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</si>
  <si>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</si>
  <si>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</si>
  <si>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</si>
  <si>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</si>
  <si>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</si>
  <si>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</si>
  <si>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</si>
  <si>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</si>
  <si>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</si>
  <si>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</si>
  <si>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</si>
  <si>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</si>
  <si>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</si>
  <si>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</si>
  <si>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</si>
  <si>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</si>
  <si>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</si>
  <si>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</si>
  <si>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</si>
  <si>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</si>
  <si>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</si>
  <si>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</si>
  <si>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</si>
  <si>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</si>
  <si>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</si>
  <si>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</si>
  <si>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</si>
  <si>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</si>
  <si>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</si>
  <si>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</si>
  <si>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</si>
  <si>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</si>
  <si>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</si>
  <si>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</si>
  <si>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</si>
  <si>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</si>
  <si>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</si>
  <si>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</si>
  <si>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</si>
  <si>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</si>
  <si>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</si>
  <si>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</si>
  <si>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</si>
  <si>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</si>
  <si>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</si>
  <si>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</si>
  <si>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</si>
  <si>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</si>
  <si>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</si>
  <si>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</si>
  <si>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</si>
  <si>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</si>
  <si>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</si>
  <si>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</si>
  <si>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</si>
  <si>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</si>
  <si>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</si>
  <si>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</si>
  <si>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</si>
  <si>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</si>
  <si>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</si>
  <si>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</si>
  <si>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</si>
  <si>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</si>
  <si>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</si>
  <si>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</si>
  <si>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</si>
  <si>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</si>
  <si>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</si>
  <si>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</si>
  <si>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</si>
  <si>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</si>
  <si>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</si>
  <si>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</si>
  <si>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</si>
  <si>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</si>
  <si>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</si>
  <si>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</si>
  <si>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</si>
  <si>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</si>
  <si>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</si>
  <si>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</si>
  <si>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</si>
  <si>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</si>
  <si>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</si>
  <si>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</si>
  <si>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</si>
  <si>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</si>
  <si>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</si>
  <si>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</si>
  <si>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</si>
  <si>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</si>
  <si>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</si>
  <si>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</si>
  <si>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</si>
  <si>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</si>
  <si>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</si>
  <si>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</si>
  <si>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</si>
  <si>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</si>
  <si>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</si>
  <si>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</si>
  <si>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</si>
  <si>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</si>
  <si>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</si>
  <si>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</si>
  <si>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</si>
  <si>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</si>
  <si>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</si>
  <si>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</si>
  <si>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</si>
  <si>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</si>
  <si>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</si>
  <si>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</si>
  <si>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</si>
  <si>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</si>
  <si>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</si>
  <si>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</si>
  <si>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</si>
  <si>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</si>
  <si>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</si>
  <si>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</si>
  <si>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</si>
  <si>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</si>
  <si>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</si>
  <si>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</si>
  <si>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</si>
  <si>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</si>
  <si>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</si>
  <si>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</si>
  <si>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</si>
  <si>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</si>
  <si>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</si>
  <si>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</si>
  <si>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</si>
  <si>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</si>
  <si>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</si>
  <si>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</si>
  <si>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</si>
  <si>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</si>
  <si>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</si>
  <si>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</si>
  <si>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</si>
  <si>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</si>
  <si>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</si>
  <si>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</si>
  <si>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</si>
  <si>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</si>
  <si>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</si>
  <si>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</si>
  <si>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</si>
  <si>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</si>
  <si>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</si>
  <si>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</si>
  <si>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</si>
  <si>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</si>
  <si>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</si>
  <si>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</si>
  <si>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</si>
  <si>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</si>
  <si>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</si>
  <si>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</si>
  <si>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</si>
  <si>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</si>
  <si>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</si>
  <si>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</si>
  <si>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</si>
  <si>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</si>
  <si>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</si>
  <si>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</si>
  <si>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</si>
  <si>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</si>
  <si>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</si>
  <si>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</si>
  <si>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</si>
  <si>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</si>
  <si>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</si>
  <si>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</si>
  <si>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</si>
  <si>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</si>
  <si>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</si>
  <si>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</si>
  <si>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</si>
  <si>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</si>
  <si>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</si>
  <si>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</si>
  <si>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</si>
  <si>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</si>
  <si>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</si>
  <si>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</si>
  <si>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</si>
  <si>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</si>
  <si>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</si>
  <si>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</si>
  <si>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</si>
  <si>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</si>
  <si>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</si>
  <si>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</si>
  <si>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</si>
  <si>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</si>
  <si>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</si>
  <si>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</si>
  <si>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</si>
  <si>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</si>
  <si>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</si>
  <si>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</si>
  <si>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</si>
  <si>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</si>
  <si>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</si>
  <si>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</si>
  <si>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</si>
  <si>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</si>
  <si>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</si>
  <si>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</si>
  <si>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</si>
  <si>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</si>
  <si>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</si>
  <si>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</si>
  <si>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</si>
  <si>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</si>
  <si>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</si>
  <si>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</si>
  <si>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</si>
  <si>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</si>
  <si>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</si>
  <si>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</si>
  <si>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</si>
  <si>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</si>
  <si>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</si>
  <si>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</si>
  <si>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</si>
  <si>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</si>
  <si>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</si>
  <si>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</si>
  <si>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</si>
  <si>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</si>
  <si>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</si>
  <si>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</si>
  <si>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</si>
  <si>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</si>
  <si>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</si>
  <si>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</si>
  <si>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</si>
  <si>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</si>
  <si>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</si>
  <si>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</si>
  <si>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</si>
  <si>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</si>
  <si>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</si>
  <si>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</si>
  <si>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</si>
  <si>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</si>
  <si>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</si>
  <si>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</si>
  <si>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</si>
  <si>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</si>
  <si>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</si>
  <si>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</si>
  <si>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</si>
  <si>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</si>
  <si>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</si>
  <si>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</si>
  <si>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</si>
  <si>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</si>
  <si>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</si>
  <si>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</si>
  <si>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</si>
  <si>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</si>
  <si>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</si>
  <si>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</si>
  <si>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</si>
  <si>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</si>
  <si>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</si>
  <si>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</si>
  <si>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</si>
  <si>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</si>
  <si>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</si>
  <si>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</si>
  <si>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</si>
  <si>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</si>
  <si>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</si>
  <si>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</si>
  <si>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</si>
  <si>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</si>
  <si>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</si>
  <si>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</si>
  <si>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</si>
  <si>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</si>
  <si>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</si>
  <si>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</si>
  <si>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</si>
  <si>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</si>
  <si>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</si>
  <si>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</si>
  <si>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</si>
  <si>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</si>
  <si>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</si>
  <si>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</si>
  <si>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</si>
  <si>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</si>
  <si>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</si>
  <si>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</si>
  <si>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</si>
  <si>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</si>
  <si>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</si>
  <si>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</si>
  <si>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</si>
  <si>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</si>
  <si>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</si>
  <si>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</si>
  <si>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</si>
  <si>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</si>
  <si>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</si>
  <si>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</si>
  <si>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</si>
  <si>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</si>
  <si>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</si>
  <si>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</si>
  <si>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</si>
  <si>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</si>
  <si>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</si>
  <si>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</si>
  <si>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</si>
  <si>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</si>
  <si>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</si>
  <si>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</si>
  <si>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</si>
  <si>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</si>
  <si>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</si>
  <si>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</si>
  <si>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</si>
  <si>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</si>
  <si>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</si>
  <si>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</si>
  <si>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</si>
  <si>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</si>
  <si>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</si>
  <si>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</si>
  <si>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</si>
  <si>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</si>
  <si>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</si>
  <si>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</si>
  <si>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</si>
  <si>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</si>
  <si>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</si>
  <si>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</si>
  <si>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</si>
  <si>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</si>
  <si>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</si>
  <si>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</si>
  <si>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</si>
  <si>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</si>
  <si>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</si>
  <si>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</si>
  <si>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</si>
  <si>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</si>
  <si>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</si>
  <si>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</si>
  <si>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</si>
  <si>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</si>
  <si>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</si>
  <si>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</si>
  <si>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</si>
  <si>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</si>
  <si>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</si>
  <si>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</si>
  <si>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</si>
  <si>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</si>
  <si>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</si>
  <si>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</si>
  <si>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</si>
  <si>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</si>
  <si>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</si>
  <si>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</si>
  <si>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</si>
  <si>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</si>
  <si>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</si>
  <si>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</si>
  <si>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</si>
  <si>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</si>
  <si>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</si>
  <si>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</si>
  <si>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</si>
  <si>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</si>
  <si>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</si>
  <si>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</si>
  <si>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</si>
  <si>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</si>
  <si>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</si>
  <si>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</si>
  <si>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</si>
  <si>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</si>
  <si>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</si>
  <si>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</si>
  <si>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</si>
  <si>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</si>
  <si>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</si>
  <si>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</si>
  <si>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</si>
  <si>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</si>
  <si>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</si>
  <si>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</si>
  <si>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</si>
  <si>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</si>
  <si>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</si>
  <si>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</si>
  <si>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</si>
  <si>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</si>
  <si>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</si>
  <si>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</si>
  <si>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</si>
  <si>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</si>
  <si>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</si>
  <si>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</si>
  <si>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</si>
  <si>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</si>
  <si>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</si>
  <si>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</si>
  <si>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</si>
  <si>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</si>
  <si>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</si>
  <si>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</si>
  <si>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</si>
  <si>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</si>
  <si>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</si>
  <si>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</si>
  <si>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</si>
  <si>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</si>
  <si>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</si>
  <si>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</si>
  <si>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</si>
  <si>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</si>
  <si>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</si>
  <si>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</si>
  <si>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</si>
  <si>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</si>
  <si>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</si>
  <si>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</si>
  <si>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</si>
  <si>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</si>
  <si>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</si>
  <si>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</si>
  <si>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</si>
  <si>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</si>
  <si>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</si>
  <si>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</si>
  <si>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</si>
  <si>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</si>
  <si>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</si>
  <si>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</si>
  <si>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</si>
  <si>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</si>
  <si>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</si>
  <si>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</si>
  <si>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</si>
  <si>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</si>
  <si>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</si>
  <si>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</si>
  <si>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</si>
  <si>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</si>
  <si>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</si>
  <si>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</si>
  <si>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</si>
  <si>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</si>
  <si>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</si>
  <si>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</si>
  <si>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</si>
  <si>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</si>
  <si>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</si>
  <si>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</si>
  <si>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</si>
  <si>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</si>
  <si>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</si>
  <si>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</si>
  <si>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</si>
  <si>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</si>
  <si>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</si>
  <si>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</si>
  <si>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</si>
  <si>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</si>
  <si>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</si>
  <si>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</si>
  <si>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</si>
  <si>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</si>
  <si>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</si>
  <si>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</si>
  <si>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</si>
  <si>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</si>
  <si>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</si>
  <si>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</si>
  <si>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</si>
  <si>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</si>
  <si>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</si>
  <si>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</si>
  <si>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</si>
  <si>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</si>
  <si>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</si>
  <si>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</si>
  <si>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</si>
  <si>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</si>
  <si>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</si>
  <si>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</si>
  <si>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</si>
  <si>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</si>
  <si>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</si>
  <si>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</si>
  <si>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</si>
  <si>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</si>
  <si>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</si>
  <si>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</si>
  <si>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</si>
  <si>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</si>
  <si>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</si>
  <si>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</si>
  <si>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</si>
  <si>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</si>
  <si>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</si>
  <si>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</si>
  <si>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</si>
  <si>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</si>
  <si>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</si>
  <si>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</si>
  <si>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</si>
  <si>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</si>
  <si>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</si>
  <si>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</si>
  <si>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</si>
  <si>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</si>
  <si>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</si>
  <si>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</si>
  <si>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</si>
  <si>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</si>
  <si>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</si>
  <si>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</si>
  <si>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</si>
  <si>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</si>
  <si>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</si>
  <si>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</si>
  <si>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</si>
  <si>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</si>
  <si>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</si>
  <si>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</si>
  <si>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</si>
  <si>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</si>
  <si>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</si>
  <si>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</si>
  <si>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</si>
  <si>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</si>
  <si>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</si>
  <si>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</si>
  <si>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</si>
  <si>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</si>
  <si>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</si>
  <si>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</si>
  <si>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</si>
  <si>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</si>
  <si>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</si>
  <si>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</si>
  <si>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</si>
  <si>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</si>
  <si>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</si>
  <si>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</si>
  <si>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</si>
  <si>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</si>
  <si>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</si>
  <si>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</si>
  <si>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</si>
  <si>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</si>
  <si>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</si>
  <si>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</si>
  <si>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</si>
  <si>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</si>
  <si>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</si>
  <si>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</si>
  <si>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</si>
  <si>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</si>
  <si>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</si>
  <si>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</si>
  <si>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</si>
  <si>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</si>
  <si>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</si>
  <si>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</si>
  <si>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</si>
  <si>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</si>
  <si>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</si>
  <si>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</si>
  <si>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</si>
  <si>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</si>
  <si>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</si>
  <si>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</si>
  <si>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</si>
  <si>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</si>
  <si>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</si>
  <si>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</si>
  <si>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</si>
  <si>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</si>
  <si>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</si>
  <si>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</si>
  <si>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</si>
  <si>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</si>
  <si>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</si>
  <si>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</si>
  <si>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</si>
  <si>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</si>
  <si>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</si>
  <si>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</si>
  <si>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</si>
  <si>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</si>
  <si>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</si>
  <si>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</si>
  <si>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</si>
  <si>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</si>
  <si>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</si>
  <si>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</si>
  <si>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</si>
  <si>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</si>
  <si>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</si>
  <si>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</si>
  <si>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</si>
  <si>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</si>
  <si>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</si>
  <si>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</si>
  <si>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</si>
  <si>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</si>
  <si>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</si>
  <si>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</si>
  <si>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</si>
  <si>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</si>
  <si>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</si>
  <si>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</si>
  <si>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</si>
  <si>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</si>
  <si>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</si>
  <si>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</si>
  <si>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</si>
  <si>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</si>
  <si>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</si>
  <si>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</si>
  <si>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</si>
  <si>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</si>
  <si>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</si>
  <si>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</si>
  <si>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</si>
  <si>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</si>
  <si>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</si>
  <si>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</si>
  <si>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</si>
  <si>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</si>
  <si>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</si>
  <si>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</si>
  <si>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</si>
  <si>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</si>
  <si>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</si>
  <si>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</si>
  <si>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</si>
  <si>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</si>
  <si>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</si>
  <si>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</si>
  <si>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</si>
  <si>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</si>
  <si>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</si>
  <si>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</si>
  <si>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</si>
  <si>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</si>
  <si>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</si>
  <si>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</si>
  <si>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</si>
  <si>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</si>
  <si>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</si>
  <si>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</si>
  <si>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</si>
  <si>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</si>
  <si>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</si>
  <si>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</si>
  <si>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</si>
  <si>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</si>
  <si>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</si>
  <si>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</si>
  <si>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</si>
  <si>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</si>
  <si>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</si>
  <si>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</si>
  <si>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</si>
  <si>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</si>
  <si>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</si>
  <si>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</si>
  <si>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</si>
  <si>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</si>
  <si>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</si>
  <si>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</si>
  <si>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</si>
  <si>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</si>
  <si>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</si>
  <si>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</si>
  <si>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</si>
  <si>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</si>
  <si>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</si>
  <si>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</si>
  <si>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</si>
  <si>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</si>
  <si>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</si>
  <si>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</si>
  <si>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</si>
  <si>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</si>
  <si>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</si>
  <si>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</si>
  <si>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</si>
  <si>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</si>
  <si>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</si>
  <si>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</si>
  <si>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</si>
  <si>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</si>
  <si>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</si>
  <si>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</si>
  <si>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</si>
  <si>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</si>
  <si>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</si>
  <si>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</si>
  <si>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</si>
  <si>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</si>
  <si>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</si>
  <si>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</si>
  <si>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</si>
  <si>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</si>
  <si>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</si>
  <si>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</si>
  <si>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</si>
  <si>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</si>
  <si>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</si>
  <si>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</si>
  <si>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</si>
  <si>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</si>
  <si>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</si>
  <si>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</si>
  <si>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</si>
  <si>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</si>
  <si>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</si>
  <si>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</si>
  <si>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</si>
  <si>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</si>
  <si>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</si>
  <si>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</si>
  <si>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</si>
  <si>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</si>
  <si>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</si>
  <si>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</si>
  <si>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</si>
  <si>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</si>
  <si>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</si>
  <si>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</si>
  <si>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</si>
  <si>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</si>
  <si>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</si>
  <si>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</si>
  <si>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</si>
  <si>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</si>
  <si>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</si>
  <si>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</si>
  <si>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</si>
  <si>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</si>
  <si>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</si>
  <si>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</si>
  <si>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</si>
  <si>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</si>
  <si>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</si>
  <si>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</si>
  <si>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</si>
  <si>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</si>
  <si>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</si>
  <si>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</si>
  <si>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</si>
  <si>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</si>
  <si>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</si>
  <si>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</si>
  <si>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</si>
  <si>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</si>
  <si>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</si>
  <si>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</si>
  <si>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</si>
  <si>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</si>
  <si>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</si>
  <si>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</si>
  <si>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</si>
  <si>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</si>
  <si>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</si>
  <si>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</si>
  <si>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</si>
  <si>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</si>
  <si>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</si>
  <si>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</si>
  <si>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</si>
  <si>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</si>
  <si>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</si>
  <si>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</si>
  <si>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</si>
  <si>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</si>
  <si>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</si>
  <si>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</si>
  <si>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</si>
  <si>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</si>
  <si>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</si>
  <si>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</si>
  <si>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</si>
  <si>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</si>
  <si>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</si>
  <si>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</si>
  <si>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</si>
  <si>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</si>
  <si>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</si>
  <si>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</si>
  <si>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</si>
  <si>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</si>
  <si>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</si>
  <si>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</si>
  <si>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</si>
  <si>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</si>
  <si>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</si>
  <si>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</si>
  <si>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</si>
  <si>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</si>
  <si>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</si>
  <si>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</si>
  <si>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</si>
  <si>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</si>
  <si>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</si>
  <si>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</si>
  <si>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</si>
  <si>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</si>
  <si>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</si>
  <si>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</si>
  <si>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</si>
  <si>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</si>
  <si>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</si>
  <si>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</si>
  <si>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</si>
  <si>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</si>
  <si>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</si>
  <si>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</si>
  <si>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</si>
  <si>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</si>
  <si>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</si>
  <si>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</si>
  <si>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</si>
  <si>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</si>
  <si>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</si>
  <si>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</si>
  <si>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</si>
  <si>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</si>
  <si>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</si>
  <si>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</si>
  <si>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</si>
  <si>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</si>
  <si>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</si>
  <si>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</si>
  <si>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</si>
  <si>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</si>
  <si>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</si>
  <si>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</si>
  <si>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</si>
  <si>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</si>
  <si>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</si>
  <si>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</si>
  <si>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</si>
  <si>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</si>
  <si>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</si>
  <si>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</si>
  <si>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</si>
  <si>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</si>
  <si>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</si>
  <si>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</si>
  <si>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</si>
  <si>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</si>
  <si>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</si>
  <si>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</si>
  <si>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</si>
  <si>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</si>
  <si>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</si>
  <si>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</si>
  <si>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</si>
  <si>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</si>
  <si>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</si>
  <si>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</si>
  <si>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</si>
  <si>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</si>
  <si>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</si>
  <si>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</si>
  <si>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</si>
  <si>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</si>
  <si>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</si>
  <si>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</si>
  <si>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</si>
  <si>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</si>
  <si>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</si>
  <si>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</si>
  <si>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</si>
  <si>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</si>
  <si>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</si>
  <si>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</si>
  <si>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</si>
  <si>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</si>
  <si>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</si>
  <si>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</si>
  <si>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</si>
  <si>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</si>
  <si>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</si>
  <si>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</si>
  <si>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</si>
  <si>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</si>
  <si>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</si>
  <si>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</si>
  <si>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</si>
  <si>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</si>
  <si>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</si>
  <si>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</si>
  <si>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</si>
  <si>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</si>
  <si>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</si>
  <si>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</si>
  <si>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</si>
  <si>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</si>
  <si>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</si>
  <si>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</si>
  <si>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</si>
  <si>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</si>
  <si>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</si>
  <si>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</si>
  <si>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</si>
  <si>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</si>
  <si>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</si>
  <si>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</si>
  <si>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</si>
  <si>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</si>
  <si>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</si>
  <si>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</si>
  <si>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</si>
  <si>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</si>
  <si>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</si>
  <si>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</si>
  <si>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</si>
  <si>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</si>
  <si>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</si>
  <si>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</si>
  <si>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</si>
  <si>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</si>
  <si>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</si>
  <si>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</si>
  <si>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</si>
  <si>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</si>
  <si>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</si>
  <si>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</si>
  <si>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</si>
  <si>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</si>
  <si>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</si>
  <si>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</si>
  <si>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</si>
  <si>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</si>
  <si>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</si>
  <si>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</si>
  <si>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</si>
  <si>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</si>
  <si>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</si>
  <si>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</si>
  <si>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</si>
  <si>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</si>
  <si>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</si>
  <si>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</si>
  <si>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</si>
  <si>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</si>
  <si>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</si>
  <si>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</si>
  <si>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</si>
  <si>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</si>
  <si>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</si>
  <si>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</si>
  <si>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</si>
  <si>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</si>
  <si>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</si>
  <si>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</si>
  <si>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</si>
  <si>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</si>
  <si>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</si>
  <si>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</si>
  <si>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</si>
  <si>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</si>
  <si>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</si>
  <si>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</si>
  <si>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</si>
  <si>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</si>
  <si>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</si>
  <si>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</si>
  <si>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</si>
  <si>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</si>
  <si>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</si>
  <si>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</si>
  <si>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</si>
  <si>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</si>
  <si>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</si>
  <si>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</si>
  <si>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</si>
  <si>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</si>
  <si>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</si>
  <si>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</si>
  <si>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</si>
  <si>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</si>
  <si>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</si>
  <si>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</si>
  <si>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</si>
  <si>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</si>
  <si>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</si>
  <si>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</si>
  <si>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</si>
  <si>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</si>
  <si>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</si>
  <si>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</si>
  <si>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</si>
  <si>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</si>
  <si>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</si>
  <si>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</si>
  <si>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</si>
  <si>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</si>
  <si>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</si>
  <si>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</si>
  <si>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</si>
  <si>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</si>
  <si>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</si>
  <si>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</si>
  <si>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</si>
  <si>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</si>
  <si>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</si>
  <si>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</si>
  <si>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</si>
  <si>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</si>
  <si>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</si>
  <si>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</si>
  <si>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</si>
  <si>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</si>
  <si>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</si>
  <si>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</si>
  <si>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</si>
  <si>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</si>
  <si>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</si>
  <si>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</si>
  <si>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</si>
  <si>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</si>
  <si>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</si>
  <si>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</si>
  <si>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</si>
  <si>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</si>
  <si>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</si>
  <si>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</si>
  <si>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</si>
  <si>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</si>
  <si>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</si>
  <si>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</si>
  <si>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</si>
  <si>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</si>
  <si>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</si>
  <si>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</si>
  <si>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</si>
  <si>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</si>
  <si>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</si>
  <si>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</si>
  <si>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</si>
  <si>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</si>
  <si>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</si>
  <si>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</si>
  <si>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</si>
  <si>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</si>
  <si>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</si>
  <si>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</si>
  <si>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</si>
  <si>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</si>
  <si>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</si>
  <si>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</si>
  <si>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</si>
  <si>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</si>
  <si>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</si>
  <si>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</si>
  <si>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</si>
  <si>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</si>
  <si>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</si>
  <si>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</si>
  <si>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</si>
  <si>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</si>
  <si>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</si>
  <si>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</si>
  <si>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</si>
  <si>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</si>
  <si>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</si>
  <si>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</si>
  <si>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</si>
  <si>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</si>
  <si>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</si>
  <si>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</si>
  <si>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</si>
  <si>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</si>
  <si>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</si>
  <si>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</si>
  <si>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</si>
  <si>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</si>
  <si>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</si>
  <si>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</si>
  <si>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</si>
  <si>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</si>
  <si>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</si>
  <si>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</si>
  <si>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</si>
  <si>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</si>
  <si>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</si>
  <si>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</si>
  <si>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</si>
  <si>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</si>
  <si>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</si>
  <si>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</si>
  <si>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</si>
  <si>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</si>
  <si>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</si>
  <si>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</si>
  <si>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</si>
  <si>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</si>
  <si>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</si>
  <si>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</si>
  <si>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</si>
  <si>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</si>
  <si>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</si>
  <si>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</si>
  <si>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</si>
  <si>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</si>
  <si>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</si>
  <si>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</si>
  <si>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</si>
  <si>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</si>
  <si>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</si>
  <si>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</si>
  <si>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</si>
  <si>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</si>
  <si>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</si>
  <si>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</si>
  <si>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</si>
  <si>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</si>
  <si>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</si>
  <si>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</si>
  <si>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</si>
  <si>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</si>
  <si>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</si>
  <si>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</si>
  <si>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</si>
  <si>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</si>
  <si>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</si>
  <si>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</si>
  <si>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</si>
  <si>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</si>
  <si>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</si>
  <si>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</si>
  <si>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</si>
  <si>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</si>
  <si>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</si>
  <si>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</si>
  <si>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</si>
  <si>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</si>
  <si>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</si>
  <si>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</si>
  <si>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</si>
  <si>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</si>
  <si>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</si>
  <si>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</si>
  <si>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</si>
  <si>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</si>
  <si>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</si>
  <si>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</si>
  <si>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</si>
  <si>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</si>
  <si>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</si>
  <si>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</si>
  <si>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</si>
  <si>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</si>
  <si>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</si>
  <si>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</si>
  <si>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</si>
  <si>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</si>
  <si>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</si>
  <si>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</si>
  <si>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</si>
  <si>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</si>
  <si>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</si>
  <si>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</si>
  <si>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</si>
  <si>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</si>
  <si>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</si>
  <si>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</si>
  <si>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</si>
  <si>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</si>
  <si>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</si>
  <si>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</si>
  <si>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</si>
  <si>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</si>
  <si>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</si>
  <si>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</si>
  <si>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</si>
  <si>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</si>
  <si>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</si>
  <si>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</si>
  <si>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</si>
  <si>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</si>
  <si>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</si>
  <si>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</si>
  <si>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</si>
  <si>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</si>
  <si>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</si>
  <si>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</si>
  <si>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</si>
  <si>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</si>
  <si>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</si>
  <si>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</si>
  <si>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</si>
  <si>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</si>
  <si>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</si>
  <si>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</si>
  <si>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</si>
  <si>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</si>
  <si>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</si>
  <si>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</si>
  <si>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</si>
  <si>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</si>
  <si>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</si>
  <si>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</si>
  <si>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</si>
  <si>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</si>
  <si>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</si>
  <si>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</si>
  <si>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</si>
  <si>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</si>
  <si>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</si>
  <si>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</si>
  <si>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</si>
  <si>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</si>
  <si>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</si>
  <si>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</si>
  <si>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</si>
  <si>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</si>
  <si>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</si>
  <si>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</si>
  <si>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</si>
  <si>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</si>
  <si>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</si>
  <si>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</si>
  <si>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</si>
  <si>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</si>
  <si>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</si>
  <si>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</si>
  <si>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</si>
  <si>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</si>
  <si>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</si>
  <si>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</si>
  <si>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</si>
  <si>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</si>
  <si>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</si>
  <si>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</si>
  <si>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</si>
  <si>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</si>
  <si>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</si>
  <si>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</si>
  <si>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</si>
  <si>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</si>
  <si>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</si>
  <si>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</si>
  <si>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</si>
  <si>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</si>
  <si>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</si>
  <si>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</si>
  <si>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</si>
  <si>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</si>
  <si>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</si>
  <si>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</si>
  <si>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</si>
  <si>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</si>
  <si>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</si>
  <si>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</si>
  <si>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</si>
  <si>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</si>
  <si>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</si>
  <si>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</si>
  <si>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</si>
  <si>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</si>
  <si>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</si>
  <si>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</si>
  <si>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</si>
  <si>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</si>
  <si>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</si>
  <si>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</si>
  <si>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</si>
  <si>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</si>
  <si>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</si>
  <si>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</si>
  <si>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</si>
  <si>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</si>
  <si>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</si>
  <si>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</si>
  <si>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</si>
  <si>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</si>
  <si>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</si>
  <si>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</si>
  <si>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</si>
  <si>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</si>
  <si>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</si>
  <si>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</si>
  <si>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</si>
  <si>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</si>
  <si>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</si>
  <si>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</si>
  <si>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</si>
  <si>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</si>
  <si>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</si>
  <si>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</si>
  <si>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</si>
  <si>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</si>
  <si>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</si>
  <si>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</si>
  <si>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</si>
  <si>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</si>
  <si>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</si>
  <si>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</si>
  <si>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</si>
  <si>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</si>
  <si>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</si>
  <si>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</si>
  <si>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</si>
  <si>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</si>
  <si>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</si>
  <si>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</si>
  <si>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</si>
  <si>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</si>
  <si>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</si>
  <si>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</si>
  <si>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</si>
  <si>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</si>
  <si>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</si>
  <si>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</si>
  <si>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</si>
  <si>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</si>
  <si>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</si>
  <si>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</si>
  <si>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</si>
  <si>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</si>
  <si>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</si>
  <si>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</si>
  <si>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</si>
  <si>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</si>
  <si>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</si>
  <si>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</si>
  <si>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</si>
  <si>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</si>
  <si>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</si>
  <si>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</si>
  <si>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</si>
  <si>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</si>
  <si>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</si>
  <si>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</si>
  <si>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</si>
  <si>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</si>
  <si>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</si>
  <si>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</si>
  <si>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</si>
  <si>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</si>
  <si>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</si>
  <si>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</si>
  <si>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</si>
  <si>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</si>
  <si>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</si>
  <si>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</si>
  <si>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</si>
  <si>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</si>
  <si>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</si>
  <si>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</si>
  <si>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</si>
  <si>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</si>
  <si>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</si>
  <si>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</si>
  <si>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</si>
  <si>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</si>
  <si>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</si>
  <si>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</si>
  <si>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</si>
  <si>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</si>
  <si>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</si>
  <si>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</si>
  <si>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</si>
  <si>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</si>
  <si>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</si>
  <si>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</si>
  <si>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</si>
  <si>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</si>
  <si>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</si>
  <si>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</si>
  <si>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</si>
  <si>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</si>
  <si>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</si>
  <si>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</si>
  <si>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</si>
  <si>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</si>
  <si>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</si>
  <si>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</si>
  <si>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</si>
  <si>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</si>
  <si>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</si>
  <si>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</si>
  <si>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</si>
  <si>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</si>
  <si>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</si>
  <si>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</si>
  <si>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</si>
  <si>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</si>
  <si>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</si>
  <si>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</si>
  <si>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</si>
  <si>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</si>
  <si>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</si>
  <si>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</si>
  <si>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</si>
  <si>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</si>
  <si>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</si>
  <si>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</si>
  <si>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</si>
  <si>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</si>
  <si>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</si>
  <si>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</si>
  <si>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</si>
  <si>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</si>
  <si>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</si>
  <si>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</si>
  <si>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</si>
  <si>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</si>
  <si>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</si>
  <si>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</si>
  <si>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</si>
  <si>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</si>
  <si>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</si>
  <si>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</si>
  <si>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</si>
  <si>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</si>
  <si>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</si>
  <si>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</si>
  <si>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</si>
  <si>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</si>
  <si>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</si>
  <si>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</si>
  <si>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</si>
  <si>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</si>
  <si>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</si>
  <si>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</si>
  <si>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</si>
  <si>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</si>
  <si>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</si>
  <si>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</si>
  <si>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</si>
  <si>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</si>
  <si>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</si>
  <si>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</si>
  <si>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</si>
  <si>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</si>
  <si>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</si>
  <si>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</si>
  <si>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</si>
  <si>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</si>
  <si>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</si>
  <si>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</si>
  <si>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</si>
  <si>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</si>
  <si>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</si>
  <si>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</si>
  <si>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</si>
  <si>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</si>
  <si>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</si>
  <si>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</si>
  <si>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</si>
  <si>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</si>
  <si>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</si>
  <si>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</si>
  <si>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</si>
  <si>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</si>
  <si>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</si>
  <si>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</si>
  <si>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</si>
  <si>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</si>
  <si>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</si>
  <si>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</si>
  <si>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</si>
  <si>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</si>
  <si>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</si>
  <si>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</si>
  <si>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</si>
  <si>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</si>
  <si>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</si>
  <si>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</si>
  <si>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</si>
  <si>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</si>
  <si>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</si>
  <si>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</si>
  <si>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</si>
  <si>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</si>
  <si>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</si>
  <si>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</si>
  <si>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</si>
  <si>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</si>
  <si>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</si>
  <si>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</si>
  <si>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</si>
  <si>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</si>
  <si>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</si>
  <si>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</si>
  <si>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</si>
  <si>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</si>
  <si>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</si>
  <si>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</si>
  <si>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</si>
  <si>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</si>
  <si>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</si>
  <si>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</si>
  <si>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</si>
  <si>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</si>
  <si>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</si>
  <si>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</si>
  <si>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</si>
  <si>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</si>
  <si>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</si>
  <si>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</si>
  <si>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</si>
  <si>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</si>
  <si>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</si>
  <si>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</si>
  <si>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</si>
  <si>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</si>
  <si>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</si>
  <si>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</si>
  <si>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</si>
  <si>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</si>
  <si>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</si>
  <si>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</si>
  <si>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</si>
  <si>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</si>
  <si>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</si>
  <si>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</si>
  <si>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</si>
  <si>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</si>
  <si>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</si>
  <si>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</si>
  <si>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</si>
  <si>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</si>
  <si>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</si>
  <si>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</si>
  <si>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</si>
  <si>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</si>
  <si>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</si>
  <si>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</si>
  <si>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</si>
  <si>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</si>
  <si>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</si>
  <si>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</si>
  <si>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</si>
  <si>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</si>
  <si>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</si>
  <si>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</si>
  <si>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</si>
  <si>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</si>
  <si>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</si>
  <si>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</si>
  <si>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</si>
  <si>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</si>
  <si>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</si>
  <si>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</si>
  <si>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</si>
  <si>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</si>
  <si>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</si>
  <si>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</si>
  <si>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</si>
  <si>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</si>
  <si>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</si>
  <si>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</si>
  <si>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</si>
  <si>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</si>
  <si>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</si>
  <si>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</si>
  <si>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</si>
  <si>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</si>
  <si>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</si>
  <si>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</si>
  <si>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</si>
  <si>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</si>
  <si>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</si>
  <si>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</si>
  <si>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</si>
  <si>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</si>
  <si>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</si>
  <si>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</si>
  <si>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</si>
  <si>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</si>
  <si>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</si>
  <si>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</si>
  <si>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</si>
  <si>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</si>
  <si>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</si>
  <si>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</si>
  <si>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</si>
  <si>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</si>
  <si>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</si>
  <si>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</si>
  <si>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</si>
  <si>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</si>
  <si>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</si>
  <si>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</si>
  <si>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</si>
  <si>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</si>
  <si>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</si>
  <si>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</si>
  <si>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</si>
  <si>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</si>
  <si>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</si>
  <si>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</si>
  <si>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</si>
  <si>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</si>
  <si>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</si>
  <si>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</si>
  <si>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</si>
  <si>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</si>
  <si>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</si>
  <si>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</si>
  <si>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</si>
  <si>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</si>
  <si>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</si>
  <si>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</si>
  <si>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</si>
  <si>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</si>
  <si>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</si>
  <si>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</si>
  <si>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</si>
  <si>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</si>
  <si>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</si>
  <si>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</si>
  <si>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</si>
  <si>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</si>
  <si>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</si>
  <si>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</si>
  <si>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</si>
  <si>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</si>
  <si>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</si>
  <si>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</si>
  <si>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</si>
  <si>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</si>
  <si>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</si>
  <si>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</si>
  <si>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</si>
  <si>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</si>
  <si>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</si>
  <si>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</si>
  <si>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</si>
  <si>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</si>
  <si>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</si>
  <si>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</si>
  <si>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</si>
  <si>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</si>
  <si>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</si>
  <si>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</si>
  <si>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</si>
  <si>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</si>
  <si>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</si>
  <si>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</si>
  <si>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</si>
  <si>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</si>
  <si>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</si>
  <si>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</si>
  <si>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</si>
  <si>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</si>
  <si>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</si>
  <si>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</si>
  <si>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</si>
  <si>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</si>
  <si>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</si>
  <si>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</si>
  <si>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</si>
  <si>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</si>
  <si>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</si>
  <si>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</si>
  <si>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</si>
  <si>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</si>
  <si>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</si>
  <si>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</si>
  <si>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</si>
  <si>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</si>
  <si>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</si>
  <si>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</si>
  <si>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</si>
  <si>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</si>
  <si>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</si>
  <si>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</si>
  <si>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</si>
  <si>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</si>
  <si>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</si>
  <si>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</si>
  <si>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</si>
  <si>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</si>
  <si>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</si>
  <si>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</si>
  <si>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</si>
  <si>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</si>
  <si>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</si>
  <si>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</si>
  <si>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</si>
  <si>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</si>
  <si>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</si>
  <si>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</si>
  <si>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</si>
  <si>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</si>
  <si>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</si>
  <si>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</si>
  <si>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</si>
  <si>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</si>
  <si>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</si>
  <si>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</si>
  <si>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</si>
  <si>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</si>
  <si>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</si>
  <si>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</si>
  <si>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</si>
  <si>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</si>
  <si>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</si>
  <si>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</si>
  <si>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</si>
  <si>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</si>
  <si>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</si>
  <si>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</si>
  <si>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</si>
  <si>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</si>
  <si>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</si>
  <si>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</si>
  <si>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</si>
  <si>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</si>
  <si>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</si>
  <si>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</si>
  <si>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</si>
  <si>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</si>
  <si>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</si>
  <si>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</si>
  <si>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</si>
  <si>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</si>
  <si>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</si>
  <si>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</si>
  <si>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</si>
  <si>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</si>
  <si>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</si>
  <si>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</si>
  <si>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</si>
  <si>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</si>
  <si>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</si>
  <si>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</si>
  <si>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</si>
  <si>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</si>
  <si>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</si>
  <si>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</si>
  <si>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</si>
  <si>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</si>
  <si>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</si>
  <si>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</si>
  <si>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</si>
  <si>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</si>
  <si>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</si>
  <si>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</si>
  <si>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</si>
  <si>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</si>
  <si>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</si>
  <si>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</si>
  <si>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</si>
  <si>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</si>
  <si>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</si>
  <si>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</si>
  <si>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</si>
  <si>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</si>
  <si>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</si>
  <si>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</si>
  <si>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</si>
  <si>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</si>
  <si>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</si>
  <si>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</si>
  <si>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</si>
  <si>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</si>
  <si>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</si>
  <si>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</si>
  <si>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</si>
  <si>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</si>
  <si>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</si>
  <si>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</si>
  <si>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</si>
  <si>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</si>
  <si>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</si>
  <si>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</si>
  <si>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</si>
  <si>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</si>
  <si>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</si>
  <si>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</si>
  <si>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</si>
  <si>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</si>
  <si>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</si>
  <si>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</si>
  <si>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</si>
  <si>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</si>
  <si>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</si>
  <si>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</si>
  <si>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</si>
  <si>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</si>
  <si>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</si>
  <si>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</si>
  <si>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</si>
  <si>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</si>
  <si>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</si>
  <si>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</si>
  <si>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</si>
  <si>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</si>
  <si>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</si>
  <si>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</si>
  <si>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</si>
  <si>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</si>
  <si>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</si>
  <si>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</si>
  <si>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</si>
  <si>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</si>
  <si>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</si>
  <si>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</si>
  <si>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</si>
  <si>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</si>
  <si>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</si>
  <si>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</si>
  <si>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</si>
  <si>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</si>
  <si>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</si>
  <si>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</si>
  <si>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</si>
  <si>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</si>
  <si>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</si>
  <si>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</si>
  <si>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</si>
  <si>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</si>
  <si>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</si>
  <si>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</si>
  <si>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</si>
  <si>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</si>
  <si>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</si>
  <si>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</si>
  <si>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</si>
  <si>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</si>
  <si>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</si>
  <si>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</si>
  <si>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</si>
  <si>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</si>
  <si>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</si>
  <si>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</si>
  <si>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</si>
  <si>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</si>
  <si>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</si>
  <si>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</si>
  <si>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</si>
  <si>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</si>
  <si>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</si>
  <si>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</si>
  <si>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</si>
  <si>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</si>
  <si>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</si>
  <si>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</si>
  <si>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</si>
  <si>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</si>
  <si>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</si>
  <si>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</si>
  <si>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</si>
  <si>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</si>
  <si>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</si>
  <si>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</si>
  <si>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</si>
  <si>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</si>
  <si>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</si>
  <si>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</si>
  <si>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</si>
  <si>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</si>
  <si>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</si>
  <si>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</si>
  <si>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</si>
  <si>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</si>
  <si>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</si>
  <si>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</si>
  <si>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</si>
  <si>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</si>
  <si>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</si>
  <si>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</si>
  <si>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</si>
  <si>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</si>
  <si>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</si>
  <si>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</si>
  <si>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</si>
  <si>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</si>
  <si>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</si>
  <si>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</si>
  <si>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</si>
  <si>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</si>
  <si>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</si>
  <si>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</si>
  <si>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</si>
  <si>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</si>
  <si>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</si>
  <si>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</si>
  <si>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</si>
  <si>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</si>
  <si>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</si>
  <si>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</si>
  <si>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</si>
  <si>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</si>
  <si>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</si>
  <si>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</si>
  <si>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</si>
  <si>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</si>
  <si>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</si>
  <si>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</si>
  <si>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</si>
  <si>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</si>
  <si>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</si>
  <si>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</si>
  <si>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</si>
  <si>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</si>
  <si>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</si>
  <si>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</si>
  <si>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</si>
  <si>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</si>
  <si>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</si>
  <si>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</si>
  <si>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</si>
  <si>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</si>
  <si>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</si>
  <si>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</si>
  <si>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</si>
  <si>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</si>
  <si>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</si>
  <si>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</si>
  <si>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</si>
  <si>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</si>
  <si>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</si>
  <si>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</si>
  <si>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</si>
  <si>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</si>
  <si>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</si>
  <si>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</si>
  <si>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</si>
  <si>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</si>
  <si>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</si>
  <si>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</si>
  <si>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</si>
  <si>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</si>
  <si>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</si>
  <si>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</si>
  <si>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</si>
  <si>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</si>
  <si>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</si>
  <si>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</si>
  <si>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</si>
  <si>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</si>
  <si>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</si>
  <si>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</si>
  <si>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</si>
  <si>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</si>
  <si>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</si>
  <si>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</si>
  <si>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</si>
  <si>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</si>
  <si>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</si>
  <si>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</si>
  <si>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</si>
  <si>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</si>
  <si>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</si>
  <si>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</si>
  <si>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</si>
  <si>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</si>
  <si>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</si>
  <si>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</si>
  <si>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</si>
  <si>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</si>
  <si>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</si>
  <si>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</si>
  <si>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</si>
  <si>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</si>
  <si>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</si>
  <si>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</si>
  <si>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</si>
  <si>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</si>
  <si>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</si>
  <si>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</si>
  <si>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</si>
  <si>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</si>
  <si>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</si>
  <si>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</si>
  <si>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</si>
  <si>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</si>
  <si>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</si>
  <si>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</si>
  <si>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</si>
  <si>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</si>
  <si>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</si>
  <si>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</si>
  <si>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</si>
  <si>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</si>
  <si>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</si>
  <si>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</si>
  <si>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</si>
  <si>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</si>
  <si>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</si>
  <si>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</si>
  <si>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</si>
  <si>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</si>
  <si>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</si>
  <si>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</si>
  <si>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</si>
  <si>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</si>
  <si>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</si>
  <si>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</si>
  <si>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</si>
  <si>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</si>
  <si>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</si>
  <si>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</si>
  <si>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</si>
  <si>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</si>
  <si>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</si>
  <si>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</si>
  <si>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</si>
  <si>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</si>
  <si>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</si>
  <si>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</si>
  <si>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</si>
  <si>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</si>
  <si>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</si>
  <si>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</si>
  <si>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</si>
  <si>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</si>
  <si>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</si>
  <si>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</si>
  <si>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</si>
  <si>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</si>
  <si>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</si>
  <si>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</si>
  <si>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</si>
  <si>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</si>
  <si>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</si>
  <si>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</si>
  <si>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</si>
  <si>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</si>
  <si>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</si>
  <si>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</si>
  <si>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</si>
  <si>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</si>
  <si>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</si>
  <si>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</si>
  <si>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</si>
  <si>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</si>
  <si>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</si>
  <si>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</si>
  <si>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</si>
  <si>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</si>
  <si>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</si>
  <si>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</si>
  <si>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</si>
  <si>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</si>
  <si>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</si>
  <si>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</si>
  <si>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</si>
  <si>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</si>
  <si>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</si>
  <si>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</si>
  <si>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</si>
  <si>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</si>
  <si>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</si>
  <si>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</si>
  <si>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</si>
  <si>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</si>
  <si>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</si>
  <si>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</si>
  <si>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</si>
  <si>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</si>
  <si>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</si>
  <si>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</si>
  <si>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</si>
  <si>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</si>
  <si>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</si>
  <si>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</si>
  <si>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</si>
  <si>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</si>
  <si>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</si>
  <si>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</si>
  <si>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</si>
  <si>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</si>
  <si>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</si>
  <si>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</si>
  <si>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</si>
  <si>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</si>
  <si>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</si>
  <si>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</si>
  <si>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</si>
  <si>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</si>
  <si>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</si>
  <si>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</si>
  <si>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</si>
  <si>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</si>
  <si>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</si>
  <si>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</si>
  <si>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</si>
  <si>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</si>
  <si>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</si>
  <si>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</si>
  <si>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</si>
  <si>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</si>
  <si>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</si>
  <si>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</si>
  <si>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</si>
  <si>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</si>
  <si>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</si>
  <si>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</si>
  <si>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</si>
  <si>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</si>
  <si>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</si>
  <si>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</si>
  <si>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</si>
  <si>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</si>
  <si>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</si>
  <si>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</si>
  <si>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</si>
  <si>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</si>
  <si>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</si>
  <si>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</si>
  <si>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</si>
  <si>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</si>
  <si>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</si>
  <si>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</si>
  <si>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</si>
  <si>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</si>
  <si>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</si>
  <si>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</si>
  <si>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</si>
  <si>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</si>
  <si>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</si>
  <si>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</si>
  <si>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</si>
  <si>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</si>
  <si>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</si>
  <si>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</si>
  <si>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</si>
  <si>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</si>
  <si>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</si>
  <si>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</si>
  <si>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</si>
  <si>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</si>
  <si>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</si>
  <si>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</si>
  <si>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</si>
  <si>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</si>
  <si>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</si>
  <si>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</si>
  <si>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</si>
  <si>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</si>
  <si>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</si>
  <si>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</si>
  <si>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</si>
  <si>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</si>
  <si>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</si>
  <si>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</si>
  <si>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</si>
  <si>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</si>
  <si>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</si>
  <si>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</si>
  <si>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</si>
  <si>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</si>
  <si>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</si>
  <si>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</si>
  <si>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</si>
  <si>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</si>
  <si>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</si>
  <si>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</si>
  <si>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</si>
  <si>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</si>
  <si>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</si>
  <si>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</si>
  <si>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</si>
  <si>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</si>
  <si>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</si>
  <si>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</si>
  <si>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</si>
  <si>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</si>
  <si>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</si>
  <si>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</si>
  <si>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</si>
  <si>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</si>
  <si>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</si>
  <si>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</si>
  <si>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</si>
  <si>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</si>
  <si>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</si>
  <si>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</si>
  <si>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</si>
  <si>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</si>
  <si>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</si>
  <si>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</si>
  <si>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</si>
  <si>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</si>
  <si>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</si>
  <si>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</si>
  <si>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</si>
  <si>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</si>
  <si>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</si>
  <si>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</si>
  <si>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</si>
  <si>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</si>
  <si>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</si>
  <si>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</si>
  <si>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</si>
  <si>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</si>
  <si>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</si>
  <si>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</si>
  <si>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</si>
  <si>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</si>
  <si>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</si>
  <si>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</si>
  <si>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</si>
  <si>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</si>
  <si>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</si>
  <si>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</si>
  <si>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</si>
  <si>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</si>
  <si>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</si>
  <si>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</si>
  <si>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</si>
  <si>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</si>
  <si>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</si>
  <si>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</si>
  <si>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</si>
  <si>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</si>
  <si>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</si>
  <si>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</si>
  <si>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</si>
  <si>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</si>
  <si>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</si>
  <si>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</si>
  <si>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</si>
  <si>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</si>
  <si>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</si>
  <si>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</si>
  <si>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</si>
  <si>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</si>
  <si>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</si>
  <si>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</si>
  <si>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</si>
  <si>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</si>
  <si>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</si>
  <si>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</si>
  <si>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</si>
  <si>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</si>
  <si>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</si>
  <si>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</si>
  <si>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</si>
  <si>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</si>
  <si>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</si>
  <si>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</si>
  <si>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</si>
  <si>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</si>
  <si>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</si>
  <si>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</si>
  <si>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</si>
  <si>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</si>
  <si>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</si>
  <si>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</si>
  <si>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</si>
  <si>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</si>
  <si>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</si>
  <si>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</si>
  <si>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</si>
  <si>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</si>
  <si>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</si>
  <si>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</si>
  <si>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</si>
  <si>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</si>
  <si>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</si>
  <si>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</si>
  <si>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</si>
  <si>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</si>
  <si>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</si>
  <si>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</si>
  <si>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</si>
  <si>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</si>
  <si>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</si>
  <si>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</si>
  <si>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</si>
  <si>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</si>
  <si>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</si>
  <si>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</si>
  <si>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</si>
  <si>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</si>
  <si>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</si>
  <si>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</si>
  <si>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</si>
  <si>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</si>
  <si>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</si>
  <si>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</si>
  <si>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</si>
  <si>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</si>
  <si>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</si>
  <si>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</si>
  <si>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</si>
  <si>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</si>
  <si>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</si>
  <si>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</si>
  <si>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</si>
  <si>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</si>
  <si>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</si>
  <si>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</si>
  <si>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</si>
  <si>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</si>
  <si>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</si>
  <si>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</si>
  <si>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</si>
  <si>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</si>
  <si>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</si>
  <si>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</si>
  <si>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</si>
  <si>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</si>
  <si>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</si>
  <si>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</si>
  <si>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</si>
  <si>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</si>
  <si>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</si>
  <si>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</si>
  <si>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</si>
  <si>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</si>
  <si>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</si>
  <si>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</si>
  <si>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</si>
  <si>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</si>
  <si>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</si>
  <si>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</si>
  <si>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</si>
  <si>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</si>
  <si>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</si>
  <si>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</si>
  <si>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</si>
  <si>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</si>
  <si>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</si>
  <si>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</si>
  <si>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</si>
  <si>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</si>
  <si>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</si>
  <si>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</si>
  <si>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</si>
  <si>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</si>
  <si>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</si>
  <si>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</si>
  <si>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</si>
  <si>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</si>
  <si>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</si>
  <si>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</si>
  <si>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</si>
  <si>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</si>
  <si>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</si>
  <si>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</si>
  <si>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</si>
  <si>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</si>
  <si>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</si>
  <si>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</si>
  <si>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</si>
  <si>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</si>
  <si>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</si>
  <si>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</si>
  <si>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</si>
  <si>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</si>
  <si>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</si>
  <si>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</si>
  <si>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</si>
  <si>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</si>
  <si>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</si>
  <si>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</si>
  <si>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</si>
  <si>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</si>
  <si>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</si>
  <si>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</si>
  <si>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</si>
  <si>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</si>
  <si>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</si>
  <si>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</si>
  <si>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</si>
  <si>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</si>
  <si>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</si>
  <si>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</si>
  <si>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</si>
  <si>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</si>
  <si>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</si>
  <si>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</si>
  <si>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</si>
  <si>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</si>
  <si>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</si>
  <si>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</si>
  <si>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</si>
  <si>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</si>
  <si>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</si>
  <si>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</si>
  <si>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</si>
  <si>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</si>
  <si>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</si>
  <si>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</si>
  <si>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</si>
  <si>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</si>
  <si>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</si>
  <si>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</si>
  <si>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</si>
  <si>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</si>
  <si>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</si>
  <si>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</si>
  <si>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</si>
  <si>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</si>
  <si>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</si>
  <si>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</si>
  <si>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</si>
  <si>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</si>
  <si>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</si>
  <si>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</si>
  <si>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</si>
  <si>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</si>
  <si>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</si>
  <si>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</si>
  <si>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</si>
  <si>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</si>
  <si>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</si>
  <si>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</si>
  <si>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</si>
  <si>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</si>
  <si>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</si>
  <si>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</si>
  <si>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</si>
  <si>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</si>
  <si>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</si>
  <si>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</si>
  <si>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</si>
  <si>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</si>
  <si>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</si>
  <si>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</si>
  <si>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</si>
  <si>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</si>
  <si>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</si>
  <si>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</si>
  <si>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</si>
  <si>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</si>
  <si>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</si>
  <si>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</si>
  <si>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</si>
  <si>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</si>
  <si>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</si>
  <si>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</si>
  <si>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</si>
  <si>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</si>
  <si>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</si>
  <si>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</si>
  <si>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</si>
  <si>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</si>
  <si>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</si>
  <si>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</si>
  <si>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</si>
  <si>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</si>
  <si>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</si>
  <si>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</si>
  <si>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</si>
  <si>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</si>
  <si>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</si>
  <si>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</si>
  <si>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</si>
  <si>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</si>
  <si>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</si>
  <si>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</si>
  <si>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</si>
  <si>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</si>
  <si>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</si>
  <si>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</si>
  <si>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</si>
  <si>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</si>
  <si>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</si>
  <si>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</si>
  <si>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</si>
  <si>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</si>
  <si>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</si>
  <si>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</si>
  <si>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</si>
  <si>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</si>
  <si>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</si>
  <si>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</si>
  <si>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</si>
  <si>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</si>
  <si>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</si>
  <si>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</si>
  <si>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</si>
  <si>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</si>
  <si>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</si>
  <si>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</si>
  <si>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</si>
  <si>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</si>
  <si>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</si>
  <si>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</si>
  <si>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</si>
  <si>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</si>
  <si>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</si>
  <si>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</si>
  <si>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</si>
  <si>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</si>
  <si>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</si>
  <si>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</si>
  <si>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</si>
  <si>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</si>
  <si>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</si>
  <si>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</si>
  <si>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</si>
  <si>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</si>
  <si>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</si>
  <si>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</si>
  <si>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</si>
  <si>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</si>
  <si>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</si>
  <si>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</si>
  <si>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</si>
  <si>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</si>
  <si>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</si>
  <si>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</si>
  <si>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</si>
  <si>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</si>
  <si>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</si>
  <si>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</si>
  <si>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</si>
  <si>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</si>
  <si>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</si>
  <si>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</si>
  <si>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</si>
  <si>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</si>
  <si>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</si>
  <si>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</si>
  <si>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</si>
  <si>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</si>
  <si>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</si>
  <si>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</si>
  <si>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</si>
  <si>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</si>
  <si>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</si>
  <si>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</si>
  <si>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</si>
  <si>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</si>
  <si>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</si>
  <si>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</si>
  <si>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</si>
  <si>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</si>
  <si>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</si>
  <si>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</si>
  <si>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</si>
  <si>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</si>
  <si>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</si>
  <si>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</si>
  <si>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</si>
  <si>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</si>
  <si>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</si>
  <si>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</si>
  <si>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</si>
  <si>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</si>
  <si>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</si>
  <si>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</si>
  <si>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</si>
  <si>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</si>
  <si>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</si>
  <si>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</si>
  <si>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</si>
  <si>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</si>
  <si>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</si>
  <si>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</si>
  <si>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</si>
  <si>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</si>
  <si>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</si>
  <si>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</si>
  <si>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</si>
  <si>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</si>
  <si>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</si>
  <si>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</si>
  <si>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</si>
  <si>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</si>
  <si>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</si>
  <si>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</si>
  <si>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</si>
  <si>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</si>
  <si>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</si>
  <si>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</si>
  <si>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</si>
  <si>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</si>
  <si>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</si>
  <si>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</si>
  <si>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</si>
  <si>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</si>
  <si>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</si>
  <si>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</si>
  <si>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</si>
  <si>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</si>
  <si>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</si>
  <si>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</si>
  <si>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</si>
  <si>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</si>
  <si>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</si>
  <si>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</si>
  <si>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</si>
  <si>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</si>
  <si>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</si>
  <si>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</si>
  <si>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</si>
  <si>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</si>
  <si>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</si>
  <si>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</si>
  <si>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</si>
  <si>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</si>
  <si>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</si>
  <si>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</si>
  <si>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</si>
  <si>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</si>
  <si>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</si>
  <si>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</si>
  <si>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</si>
  <si>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</si>
  <si>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</si>
  <si>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</si>
  <si>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</si>
  <si>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</si>
  <si>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</si>
  <si>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</si>
  <si>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</si>
  <si>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</si>
  <si>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</si>
  <si>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</si>
  <si>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</si>
  <si>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</si>
  <si>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</si>
  <si>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</si>
  <si>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</si>
  <si>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</si>
  <si>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</si>
  <si>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</si>
  <si>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</si>
  <si>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</si>
  <si>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</si>
  <si>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</si>
  <si>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</si>
  <si>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</si>
  <si>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</si>
  <si>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</si>
  <si>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</si>
  <si>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</si>
  <si>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</si>
  <si>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</si>
  <si>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</si>
  <si>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</si>
  <si>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</si>
  <si>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</si>
  <si>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</si>
  <si>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</si>
  <si>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</si>
  <si>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</si>
  <si>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</si>
  <si>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</si>
  <si>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</si>
  <si>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</si>
  <si>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</si>
  <si>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</si>
  <si>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</si>
  <si>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</si>
  <si>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</si>
  <si>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</si>
  <si>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</si>
  <si>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</si>
  <si>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</si>
  <si>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</si>
  <si>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</si>
  <si>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</si>
  <si>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</si>
  <si>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</si>
  <si>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</si>
  <si>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</si>
  <si>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</si>
  <si>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</si>
  <si>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</si>
  <si>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</si>
  <si>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</si>
  <si>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</si>
  <si>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</si>
  <si>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</si>
  <si>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</si>
  <si>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</si>
  <si>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</si>
  <si>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</si>
  <si>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</si>
  <si>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</si>
  <si>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</si>
  <si>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</si>
  <si>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</si>
  <si>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</si>
  <si>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</si>
  <si>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</si>
  <si>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</si>
  <si>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</si>
  <si>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</si>
  <si>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</si>
  <si>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</si>
  <si>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</si>
  <si>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</si>
  <si>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</si>
  <si>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</si>
  <si>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</si>
  <si>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</si>
  <si>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</si>
  <si>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</si>
  <si>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</si>
  <si>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</si>
  <si>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</si>
  <si>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</si>
  <si>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</si>
  <si>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</si>
  <si>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</si>
  <si>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</si>
  <si>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</si>
  <si>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</si>
  <si>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</si>
  <si>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</si>
  <si>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</si>
  <si>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</si>
  <si>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</si>
  <si>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</si>
  <si>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</si>
  <si>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</si>
  <si>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</si>
  <si>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</si>
  <si>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</si>
  <si>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</si>
  <si>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</si>
  <si>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</si>
  <si>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</si>
  <si>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</si>
  <si>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</si>
  <si>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</si>
  <si>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</si>
  <si>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</si>
  <si>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</si>
  <si>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</si>
  <si>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</si>
  <si>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</si>
  <si>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</si>
  <si>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</si>
  <si>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</si>
  <si>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</si>
  <si>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</si>
  <si>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</si>
  <si>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</si>
  <si>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</si>
  <si>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</si>
  <si>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</si>
  <si>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</si>
  <si>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</si>
  <si>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</si>
  <si>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</si>
  <si>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</si>
  <si>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</si>
  <si>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</si>
  <si>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</si>
  <si>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</si>
  <si>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</si>
  <si>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</si>
  <si>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</si>
  <si>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</si>
  <si>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</si>
  <si>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</si>
  <si>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</si>
  <si>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</si>
  <si>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</si>
  <si>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</si>
  <si>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</si>
  <si>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</si>
  <si>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</si>
  <si>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</si>
  <si>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</si>
  <si>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</si>
  <si>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</si>
  <si>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</si>
  <si>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</si>
  <si>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</si>
  <si>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</si>
  <si>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</si>
  <si>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</si>
  <si>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</si>
  <si>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</si>
  <si>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</si>
  <si>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</si>
  <si>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</si>
  <si>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</si>
  <si>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</si>
  <si>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</si>
  <si>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</si>
  <si>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</si>
  <si>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</si>
  <si>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</si>
  <si>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</si>
  <si>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</si>
  <si>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</si>
  <si>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</si>
  <si>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</si>
  <si>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</si>
  <si>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</si>
  <si>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</si>
  <si>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</si>
  <si>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</si>
  <si>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</si>
  <si>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</si>
  <si>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</si>
  <si>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</si>
  <si>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</si>
  <si>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</si>
  <si>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</si>
  <si>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</si>
  <si>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</si>
  <si>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</si>
  <si>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</si>
  <si>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</si>
  <si>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</si>
  <si>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</si>
  <si>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</si>
  <si>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</si>
  <si>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</si>
  <si>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</si>
  <si>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</si>
  <si>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</si>
  <si>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</si>
  <si>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</si>
  <si>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</si>
  <si>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</si>
  <si>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</si>
  <si>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</si>
  <si>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</si>
  <si>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</si>
  <si>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</si>
  <si>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</si>
  <si>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</si>
  <si>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</si>
  <si>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</si>
  <si>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</si>
  <si>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</si>
  <si>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</si>
  <si>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</si>
  <si>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</si>
  <si>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</si>
  <si>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</si>
  <si>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</si>
  <si>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</si>
  <si>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</si>
  <si>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</si>
  <si>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</si>
  <si>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</si>
  <si>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</si>
  <si>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</si>
  <si>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</si>
  <si>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</si>
  <si>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</si>
  <si>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</si>
  <si>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</si>
  <si>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</si>
  <si>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</si>
  <si>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</si>
  <si>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</si>
  <si>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</si>
  <si>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</si>
  <si>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</si>
  <si>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</si>
  <si>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</si>
  <si>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</si>
  <si>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</si>
  <si>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</si>
  <si>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</si>
  <si>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</si>
  <si>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</si>
  <si>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</si>
  <si>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</si>
  <si>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</si>
  <si>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</si>
  <si>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</si>
  <si>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</si>
  <si>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</si>
  <si>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</si>
  <si>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</si>
  <si>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</si>
  <si>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</si>
  <si>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</si>
  <si>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</si>
  <si>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</si>
  <si>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</si>
  <si>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</si>
  <si>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</si>
  <si>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</si>
  <si>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</si>
  <si>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</si>
  <si>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</si>
  <si>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</si>
  <si>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</si>
  <si>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</si>
  <si>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</si>
  <si>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</si>
  <si>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</si>
  <si>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</si>
  <si>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</si>
  <si>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</si>
  <si>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</si>
  <si>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</si>
  <si>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</si>
  <si>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</si>
  <si>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</si>
  <si>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</si>
  <si>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</si>
  <si>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</si>
  <si>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</si>
  <si>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</si>
  <si>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</si>
  <si>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</si>
  <si>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</si>
  <si>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</si>
  <si>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</si>
  <si>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</si>
  <si>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</si>
  <si>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</si>
  <si>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</si>
  <si>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</si>
  <si>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</si>
  <si>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</si>
  <si>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</si>
  <si>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</si>
  <si>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</si>
  <si>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</si>
  <si>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</si>
  <si>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</si>
  <si>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</si>
  <si>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</si>
  <si>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</si>
  <si>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</si>
  <si>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</si>
  <si>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</si>
  <si>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</si>
  <si>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</si>
  <si>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</si>
  <si>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</si>
  <si>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</si>
  <si>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</si>
  <si>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</si>
  <si>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</si>
  <si>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</si>
  <si>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</si>
  <si>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</si>
  <si>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</si>
  <si>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</si>
  <si>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</si>
  <si>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</si>
  <si>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</si>
  <si>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</si>
  <si>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</si>
  <si>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</si>
  <si>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</si>
  <si>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</si>
  <si>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</si>
  <si>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</si>
  <si>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</si>
  <si>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</si>
  <si>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</si>
  <si>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</si>
  <si>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</si>
  <si>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</si>
  <si>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</si>
  <si>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</si>
  <si>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</si>
  <si>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</si>
  <si>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</si>
  <si>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</si>
  <si>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</si>
  <si>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</si>
  <si>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</si>
  <si>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</si>
  <si>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</si>
  <si>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</si>
  <si>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</si>
  <si>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</si>
  <si>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</si>
  <si>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</si>
  <si>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</si>
  <si>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</si>
  <si>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</si>
  <si>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</si>
  <si>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</si>
  <si>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</si>
  <si>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</si>
  <si>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</si>
  <si>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</si>
  <si>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</si>
  <si>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</si>
  <si>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</si>
  <si>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</si>
  <si>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</si>
  <si>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</si>
  <si>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</si>
  <si>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</si>
  <si>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</si>
  <si>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</si>
  <si>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</si>
  <si>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</si>
  <si>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</si>
  <si>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</si>
  <si>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</si>
  <si>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</si>
  <si>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</si>
  <si>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</si>
  <si>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</si>
  <si>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</si>
  <si>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</si>
  <si>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</si>
  <si>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</si>
  <si>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</si>
  <si>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</si>
  <si>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</si>
  <si>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</si>
  <si>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</si>
  <si>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</si>
  <si>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</si>
  <si>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</si>
  <si>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</si>
  <si>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</si>
  <si>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</si>
  <si>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</si>
  <si>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</si>
  <si>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</si>
  <si>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</si>
  <si>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</si>
  <si>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</si>
  <si>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</si>
  <si>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</si>
  <si>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</si>
  <si>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</si>
  <si>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</si>
  <si>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</si>
  <si>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</si>
  <si>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</si>
  <si>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</si>
  <si>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</si>
  <si>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</si>
  <si>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</si>
  <si>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</si>
  <si>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</si>
  <si>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</si>
  <si>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</si>
  <si>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</si>
  <si>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</si>
  <si>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</si>
  <si>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</si>
  <si>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</si>
  <si>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</si>
  <si>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</si>
  <si>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</si>
  <si>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</si>
  <si>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</si>
  <si>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</si>
  <si>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</si>
  <si>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</si>
  <si>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</si>
  <si>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</si>
  <si>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</si>
  <si>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</si>
  <si>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</si>
  <si>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</si>
  <si>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</si>
  <si>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</si>
  <si>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</si>
  <si>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</si>
  <si>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</si>
  <si>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</si>
  <si>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</si>
  <si>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</si>
  <si>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</si>
  <si>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</si>
  <si>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</si>
  <si>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</si>
  <si>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</si>
  <si>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</si>
  <si>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</si>
  <si>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</si>
  <si>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</si>
  <si>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</si>
  <si>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</si>
  <si>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</si>
  <si>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</si>
  <si>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</si>
  <si>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</si>
  <si>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</si>
  <si>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</si>
  <si>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</si>
  <si>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</si>
  <si>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</si>
  <si>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</si>
  <si>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</si>
  <si>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</si>
  <si>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</si>
  <si>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</si>
  <si>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</si>
  <si>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</si>
  <si>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</si>
  <si>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</si>
  <si>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</si>
  <si>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</si>
  <si>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</si>
  <si>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</si>
  <si>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</si>
  <si>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</si>
  <si>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</si>
  <si>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</si>
  <si>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</si>
  <si>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</si>
  <si>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</si>
  <si>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</si>
  <si>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</si>
  <si>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</si>
  <si>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</si>
  <si>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</si>
  <si>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</si>
  <si>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</si>
  <si>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</si>
  <si>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</si>
  <si>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</si>
  <si>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</si>
  <si>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</si>
  <si>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</si>
  <si>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</si>
  <si>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</si>
  <si>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</si>
  <si>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</si>
  <si>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</si>
  <si>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</si>
  <si>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</si>
  <si>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</si>
  <si>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</si>
  <si>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</si>
  <si>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</si>
  <si>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</si>
  <si>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</si>
  <si>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</si>
  <si>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</si>
  <si>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</si>
  <si>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</si>
  <si>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</si>
  <si>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</si>
  <si>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</si>
  <si>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</si>
  <si>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</si>
  <si>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</si>
  <si>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</si>
  <si>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</si>
  <si>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</si>
  <si>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</si>
  <si>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</si>
  <si>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</si>
  <si>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</si>
  <si>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</si>
  <si>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</si>
  <si>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</si>
  <si>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</si>
  <si>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</si>
  <si>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</si>
  <si>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</si>
  <si>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</si>
  <si>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</si>
  <si>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</si>
  <si>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</si>
  <si>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</si>
  <si>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</si>
  <si>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</si>
  <si>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</si>
  <si>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</si>
  <si>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</si>
  <si>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</si>
  <si>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</si>
  <si>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</si>
  <si>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</si>
  <si>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</si>
  <si>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</si>
  <si>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</si>
  <si>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</si>
  <si>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</si>
  <si>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</si>
  <si>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</si>
  <si>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</si>
  <si>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</si>
  <si>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</si>
  <si>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</si>
  <si>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</si>
  <si>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</si>
  <si>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</si>
  <si>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</si>
  <si>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</si>
  <si>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</si>
  <si>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</si>
  <si>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</si>
  <si>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</si>
  <si>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</si>
  <si>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</si>
  <si>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</si>
  <si>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</si>
  <si>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</si>
  <si>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</si>
  <si>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</si>
  <si>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</si>
  <si>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</si>
  <si>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</si>
  <si>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</si>
  <si>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</si>
  <si>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</si>
  <si>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</si>
  <si>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</si>
  <si>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</si>
  <si>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</si>
  <si>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</si>
  <si>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</si>
  <si>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</si>
  <si>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</si>
  <si>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</si>
  <si>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</si>
  <si>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</si>
  <si>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</si>
  <si>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</si>
  <si>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</si>
  <si>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</si>
  <si>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</si>
  <si>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</si>
  <si>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</si>
  <si>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</si>
  <si>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</si>
  <si>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</si>
  <si>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</si>
  <si>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</si>
  <si>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</si>
  <si>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</si>
  <si>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</si>
  <si>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</si>
  <si>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</si>
  <si>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</si>
  <si>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</si>
  <si>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</si>
  <si>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</si>
  <si>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</si>
  <si>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</si>
  <si>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</si>
  <si>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</si>
  <si>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</si>
  <si>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</si>
  <si>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</si>
  <si>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</si>
  <si>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</si>
  <si>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</si>
  <si>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</si>
  <si>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</si>
  <si>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</si>
  <si>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</si>
  <si>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</si>
  <si>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</si>
  <si>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</si>
  <si>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</si>
  <si>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</si>
  <si>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</si>
  <si>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</si>
  <si>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</si>
  <si>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</si>
  <si>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</si>
  <si>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</si>
  <si>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</si>
  <si>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</si>
  <si>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</si>
  <si>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</si>
  <si>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</si>
  <si>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</si>
  <si>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</si>
  <si>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</si>
  <si>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</si>
  <si>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</si>
  <si>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</si>
  <si>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</si>
  <si>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</si>
  <si>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</si>
  <si>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</si>
  <si>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</si>
  <si>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</si>
  <si>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</si>
  <si>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</si>
  <si>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</si>
  <si>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</si>
  <si>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</si>
  <si>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</si>
  <si>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</si>
  <si>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</si>
  <si>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</si>
  <si>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</si>
  <si>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</si>
  <si>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</si>
  <si>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</si>
  <si>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</si>
  <si>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</si>
  <si>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</si>
  <si>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</si>
  <si>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</si>
  <si>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</si>
  <si>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</si>
  <si>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</si>
  <si>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</si>
  <si>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</si>
  <si>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</si>
  <si>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</si>
  <si>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</si>
  <si>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</si>
  <si>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</si>
  <si>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</si>
  <si>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</si>
  <si>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</si>
  <si>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</si>
  <si>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</si>
  <si>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</si>
  <si>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</si>
  <si>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</si>
  <si>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</si>
  <si>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</si>
  <si>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</si>
  <si>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</si>
  <si>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</si>
  <si>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</si>
  <si>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</si>
  <si>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</si>
  <si>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</si>
  <si>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</si>
  <si>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</si>
  <si>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</si>
  <si>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</si>
  <si>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</si>
  <si>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</si>
  <si>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</si>
  <si>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</si>
  <si>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</si>
  <si>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</si>
  <si>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</si>
  <si>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</si>
  <si>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</si>
  <si>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</si>
  <si>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</si>
  <si>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</si>
  <si>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</si>
  <si>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</si>
  <si>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</si>
  <si>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</si>
  <si>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</si>
  <si>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</si>
  <si>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</si>
  <si>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</si>
  <si>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</si>
  <si>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</si>
  <si>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</si>
  <si>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</si>
  <si>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</si>
  <si>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</si>
  <si>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</si>
  <si>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</si>
  <si>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</si>
  <si>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</si>
  <si>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</si>
  <si>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</si>
  <si>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</si>
  <si>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</si>
  <si>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</si>
  <si>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</si>
  <si>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</si>
  <si>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</si>
  <si>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</si>
  <si>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</si>
  <si>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</si>
  <si>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</si>
  <si>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</si>
  <si>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</si>
  <si>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</si>
  <si>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</si>
  <si>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</si>
  <si>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</si>
  <si>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</si>
  <si>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</si>
  <si>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</si>
  <si>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</si>
  <si>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</si>
  <si>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</si>
  <si>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</si>
  <si>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</si>
  <si>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</si>
  <si>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</si>
  <si>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</si>
  <si>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</si>
  <si>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</si>
  <si>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</si>
  <si>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</si>
  <si>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</si>
  <si>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</si>
  <si>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</si>
  <si>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</si>
  <si>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</si>
  <si>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</si>
  <si>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</si>
  <si>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</si>
  <si>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</si>
  <si>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</si>
  <si>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</si>
  <si>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</si>
  <si>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</si>
  <si>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</si>
  <si>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</si>
  <si>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</si>
  <si>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</si>
  <si>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</si>
  <si>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</si>
  <si>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</si>
  <si>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</si>
  <si>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</si>
  <si>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</si>
  <si>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</si>
  <si>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</si>
  <si>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</si>
  <si>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</si>
  <si>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</si>
  <si>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</si>
  <si>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</si>
  <si>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</si>
  <si>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</si>
  <si>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</si>
  <si>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</si>
  <si>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</si>
  <si>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</si>
  <si>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</si>
  <si>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</si>
  <si>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</si>
  <si>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</si>
  <si>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</si>
  <si>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</si>
  <si>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</si>
  <si>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</si>
  <si>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</si>
  <si>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</si>
  <si>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</si>
  <si>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</si>
  <si>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</si>
  <si>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</si>
  <si>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</si>
  <si>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</si>
  <si>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</si>
  <si>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</si>
  <si>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</si>
  <si>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</si>
  <si>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</si>
  <si>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</si>
  <si>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</si>
  <si>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</si>
  <si>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</si>
  <si>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</si>
  <si>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</si>
  <si>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</si>
  <si>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</si>
  <si>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</si>
  <si>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</si>
  <si>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</si>
  <si>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</si>
  <si>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</si>
  <si>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</si>
  <si>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</si>
  <si>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</si>
  <si>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</si>
  <si>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</si>
  <si>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</si>
  <si>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</si>
  <si>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</si>
  <si>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</si>
  <si>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</si>
  <si>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</si>
  <si>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</si>
  <si>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</si>
  <si>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</si>
  <si>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</si>
  <si>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</si>
  <si>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</si>
  <si>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</si>
  <si>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</si>
  <si>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</si>
  <si>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</si>
  <si>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</si>
  <si>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</si>
  <si>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</si>
  <si>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</si>
  <si>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</si>
  <si>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</si>
  <si>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</si>
  <si>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</si>
  <si>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</si>
  <si>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</si>
  <si>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</si>
  <si>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</si>
  <si>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</si>
  <si>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</si>
  <si>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</si>
  <si>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</si>
  <si>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</si>
  <si>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</si>
  <si>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</si>
  <si>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</si>
  <si>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</si>
  <si>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</si>
  <si>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</si>
  <si>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</si>
  <si>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</si>
  <si>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</si>
  <si>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</si>
  <si>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</si>
  <si>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</si>
  <si>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</si>
  <si>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</si>
  <si>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</si>
  <si>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</si>
  <si>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</si>
  <si>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</si>
  <si>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</si>
  <si>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</si>
  <si>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</si>
  <si>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</si>
  <si>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</si>
  <si>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</si>
  <si>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</si>
  <si>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</si>
  <si>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</si>
  <si>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</si>
  <si>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</si>
  <si>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</si>
  <si>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</si>
  <si>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</si>
  <si>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</si>
  <si>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</si>
  <si>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</si>
  <si>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</si>
  <si>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</si>
  <si>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</si>
  <si>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</si>
  <si>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</si>
  <si>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</si>
  <si>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</si>
  <si>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</si>
  <si>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</si>
  <si>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</si>
  <si>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</si>
  <si>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</si>
  <si>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</si>
  <si>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</si>
  <si>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</si>
  <si>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</si>
  <si>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</si>
  <si>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</si>
  <si>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</si>
  <si>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</si>
  <si>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</si>
  <si>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</si>
  <si>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</si>
  <si>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</si>
  <si>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</si>
  <si>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</si>
  <si>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</si>
  <si>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</si>
  <si>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</si>
  <si>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</si>
  <si>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</si>
  <si>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</si>
  <si>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</si>
  <si>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</si>
  <si>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</si>
  <si>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</si>
  <si>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</si>
  <si>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</si>
  <si>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</si>
  <si>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</si>
  <si>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</si>
  <si>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</si>
  <si>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</si>
  <si>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</si>
  <si>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</si>
  <si>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</si>
  <si>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</si>
  <si>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</si>
  <si>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</si>
  <si>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</si>
  <si>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</si>
  <si>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</si>
  <si>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</si>
  <si>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</si>
  <si>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</si>
  <si>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</si>
  <si>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</si>
  <si>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</si>
  <si>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</si>
  <si>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</si>
  <si>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</si>
  <si>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</si>
  <si>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</si>
  <si>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</si>
  <si>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</si>
  <si>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</si>
  <si>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</si>
  <si>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</si>
  <si>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</si>
  <si>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</si>
  <si>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</si>
  <si>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</si>
  <si>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</si>
  <si>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</si>
  <si>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</si>
  <si>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</si>
  <si>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</si>
  <si>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</si>
  <si>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</si>
  <si>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</si>
  <si>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</si>
  <si>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</si>
  <si>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</si>
  <si>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</si>
  <si>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</si>
  <si>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</si>
  <si>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</si>
  <si>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</si>
  <si>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</si>
  <si>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</si>
  <si>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</si>
  <si>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</si>
  <si>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</si>
  <si>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</si>
  <si>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</si>
  <si>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</si>
  <si>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</si>
  <si>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</si>
  <si>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</si>
  <si>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</si>
  <si>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</si>
  <si>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</si>
  <si>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</si>
  <si>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</si>
  <si>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</si>
  <si>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</si>
  <si>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</si>
  <si>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</si>
  <si>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</si>
  <si>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</si>
  <si>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</si>
  <si>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</si>
  <si>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</si>
  <si>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</si>
  <si>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</si>
  <si>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</si>
  <si>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</si>
  <si>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</si>
  <si>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</si>
  <si>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</si>
  <si>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</si>
  <si>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</si>
  <si>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</si>
  <si>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</si>
  <si>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</si>
  <si>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</si>
  <si>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</si>
  <si>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</si>
  <si>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</si>
  <si>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</si>
  <si>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</si>
  <si>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</si>
  <si>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</si>
  <si>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</si>
  <si>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</si>
  <si>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</si>
  <si>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</si>
  <si>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</si>
  <si>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</si>
  <si>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</si>
  <si>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</si>
  <si>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</si>
  <si>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</si>
  <si>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</si>
  <si>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</si>
  <si>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</si>
  <si>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</si>
  <si>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</si>
  <si>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</si>
  <si>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</si>
  <si>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</si>
  <si>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</si>
  <si>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</si>
  <si>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</si>
  <si>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</si>
  <si>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</si>
  <si>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</si>
  <si>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</si>
  <si>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</si>
  <si>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</si>
  <si>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</si>
  <si>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</si>
  <si>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</si>
  <si>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</si>
  <si>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</si>
  <si>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</si>
  <si>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</si>
  <si>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</si>
  <si>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</si>
  <si>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</si>
  <si>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</si>
  <si>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</si>
  <si>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</si>
  <si>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</si>
  <si>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</si>
  <si>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</si>
  <si>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</si>
  <si>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</si>
  <si>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</si>
  <si>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</si>
  <si>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</si>
  <si>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</si>
  <si>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</si>
  <si>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</si>
  <si>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</si>
  <si>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</si>
  <si>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</si>
  <si>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</si>
  <si>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</si>
  <si>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</si>
  <si>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</si>
  <si>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</si>
  <si>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</si>
  <si>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</si>
  <si>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</si>
  <si>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</si>
  <si>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</si>
  <si>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</si>
  <si>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</si>
  <si>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</si>
  <si>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</si>
  <si>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</si>
  <si>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</si>
  <si>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</si>
  <si>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</si>
  <si>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</si>
  <si>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</si>
  <si>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</si>
  <si>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</si>
  <si>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</si>
  <si>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</si>
  <si>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</si>
  <si>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</si>
  <si>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</si>
  <si>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</si>
  <si>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</si>
  <si>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</si>
  <si>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</si>
  <si>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</si>
  <si>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</si>
  <si>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</si>
  <si>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</si>
  <si>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</si>
  <si>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</si>
  <si>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</si>
  <si>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</si>
  <si>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</si>
  <si>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</si>
  <si>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</si>
  <si>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</si>
  <si>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</si>
  <si>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</si>
  <si>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</si>
  <si>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</si>
  <si>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</si>
  <si>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</si>
  <si>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</si>
  <si>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</si>
  <si>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</si>
  <si>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</si>
  <si>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</si>
  <si>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</si>
  <si>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</si>
  <si>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</si>
  <si>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</si>
  <si>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</si>
  <si>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</si>
  <si>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</si>
  <si>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</si>
  <si>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</si>
  <si>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</si>
  <si>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</si>
  <si>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</si>
  <si>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</si>
  <si>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</si>
  <si>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</si>
  <si>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</si>
  <si>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</si>
  <si>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</si>
  <si>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</si>
  <si>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</si>
  <si>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</si>
  <si>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</si>
  <si>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</si>
  <si>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</si>
  <si>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</si>
  <si>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</si>
  <si>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</si>
  <si>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</si>
  <si>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</si>
  <si>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</si>
  <si>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</si>
  <si>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</si>
  <si>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</si>
  <si>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</si>
  <si>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</si>
  <si>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</si>
  <si>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</si>
  <si>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</si>
  <si>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</si>
  <si>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</si>
  <si>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</si>
  <si>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</si>
  <si>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</si>
  <si>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</si>
  <si>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</si>
  <si>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</si>
  <si>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</si>
  <si>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</si>
  <si>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</si>
  <si>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</si>
  <si>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</si>
  <si>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</si>
  <si>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</si>
  <si>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</si>
  <si>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</si>
  <si>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</si>
  <si>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</si>
  <si>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</si>
  <si>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</si>
  <si>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</si>
  <si>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</si>
  <si>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</si>
  <si>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</si>
  <si>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</si>
  <si>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</si>
  <si>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</si>
  <si>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</si>
  <si>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</si>
  <si>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</si>
  <si>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</si>
  <si>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</si>
  <si>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</si>
  <si>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</si>
  <si>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</si>
  <si>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</si>
  <si>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</si>
  <si>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</si>
  <si>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</si>
  <si>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</si>
  <si>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</si>
  <si>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</si>
  <si>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</si>
  <si>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</si>
  <si>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</si>
  <si>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</si>
  <si>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</si>
  <si>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</si>
  <si>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</si>
  <si>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</si>
  <si>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</si>
  <si>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</si>
  <si>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</si>
  <si>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</si>
  <si>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</si>
  <si>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</si>
  <si>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</si>
  <si>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</si>
  <si>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</si>
  <si>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</si>
  <si>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</si>
  <si>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</si>
  <si>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</si>
  <si>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</si>
  <si>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</si>
  <si>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</si>
  <si>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</si>
  <si>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</si>
  <si>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</si>
  <si>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</si>
  <si>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</si>
  <si>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</si>
  <si>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</si>
  <si>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</si>
  <si>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</si>
  <si>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</si>
  <si>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</si>
  <si>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</si>
  <si>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</si>
  <si>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</si>
  <si>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</si>
  <si>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</si>
  <si>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</si>
  <si>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</si>
  <si>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</si>
  <si>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</si>
  <si>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</si>
  <si>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</si>
  <si>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</si>
  <si>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</si>
  <si>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</si>
  <si>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</si>
  <si>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</si>
  <si>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</si>
  <si>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</si>
  <si>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</si>
  <si>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</si>
  <si>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</si>
  <si>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</si>
  <si>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</si>
  <si>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</si>
  <si>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</si>
  <si>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</si>
  <si>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</si>
  <si>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</si>
  <si>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</si>
  <si>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</si>
  <si>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</si>
  <si>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</si>
  <si>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</si>
  <si>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</si>
  <si>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</si>
  <si>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</si>
  <si>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</si>
  <si>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</si>
  <si>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</si>
  <si>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</si>
  <si>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</si>
  <si>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</si>
  <si>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</si>
  <si>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</si>
  <si>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</si>
  <si>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</si>
  <si>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</si>
  <si>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</si>
  <si>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</si>
  <si>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</si>
  <si>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</si>
  <si>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</si>
  <si>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</si>
  <si>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</si>
  <si>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</si>
  <si>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</si>
  <si>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</si>
  <si>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</si>
  <si>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</si>
  <si>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</si>
  <si>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</si>
  <si>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</si>
  <si>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</si>
  <si>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</si>
  <si>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</si>
  <si>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</si>
  <si>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</si>
  <si>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</si>
  <si>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</si>
  <si>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</si>
  <si>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</si>
  <si>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</si>
  <si>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</si>
  <si>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</si>
  <si>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</si>
  <si>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</si>
  <si>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</si>
  <si>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</si>
  <si>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</si>
  <si>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</si>
  <si>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</si>
  <si>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</si>
  <si>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</si>
  <si>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</si>
  <si>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</si>
  <si>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</si>
  <si>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</si>
  <si>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</si>
  <si>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</si>
  <si>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</si>
  <si>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</si>
  <si>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</si>
  <si>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</si>
  <si>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</si>
  <si>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</si>
  <si>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</si>
  <si>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</si>
  <si>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</si>
  <si>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</si>
  <si>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</si>
  <si>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</si>
  <si>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</si>
  <si>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</si>
  <si>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</si>
  <si>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</si>
  <si>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</si>
  <si>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</si>
  <si>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</si>
  <si>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</si>
  <si>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</si>
  <si>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</si>
  <si>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</si>
  <si>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</si>
  <si>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</si>
  <si>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</si>
  <si>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</si>
  <si>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</si>
  <si>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</si>
  <si>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</si>
  <si>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</si>
  <si>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</si>
  <si>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</si>
  <si>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</si>
  <si>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</si>
  <si>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</si>
  <si>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</si>
  <si>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</si>
  <si>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</si>
  <si>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</si>
  <si>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</si>
  <si>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</si>
  <si>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</si>
  <si>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</si>
  <si>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</si>
  <si>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</si>
  <si>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</si>
  <si>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</si>
  <si>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</si>
  <si>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</si>
  <si>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</si>
  <si>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</si>
  <si>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</si>
  <si>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</si>
  <si>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</si>
  <si>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</si>
  <si>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</si>
  <si>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</si>
  <si>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</si>
  <si>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</si>
  <si>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</si>
  <si>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</si>
  <si>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</si>
  <si>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</si>
  <si>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</si>
  <si>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</si>
  <si>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</si>
  <si>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</si>
  <si>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</si>
  <si>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</si>
  <si>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</si>
  <si>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</si>
  <si>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</si>
  <si>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</si>
  <si>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</si>
  <si>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</si>
  <si>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</si>
  <si>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</si>
  <si>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</si>
  <si>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</si>
  <si>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</si>
  <si>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</si>
  <si>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</si>
  <si>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</si>
  <si>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</si>
  <si>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</si>
  <si>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</si>
  <si>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</si>
  <si>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</si>
  <si>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</si>
  <si>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</si>
  <si>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</si>
  <si>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</si>
  <si>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</si>
  <si>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</si>
  <si>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</si>
  <si>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</si>
  <si>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</si>
  <si>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</si>
  <si>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</si>
  <si>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</si>
  <si>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</si>
  <si>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</si>
  <si>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</si>
  <si>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</si>
  <si>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</si>
  <si>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</si>
  <si>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</si>
  <si>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</si>
  <si>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</si>
  <si>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</si>
  <si>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</si>
  <si>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</si>
  <si>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</si>
  <si>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</si>
  <si>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</si>
  <si>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</si>
  <si>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</si>
  <si>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</si>
  <si>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</si>
  <si>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</si>
  <si>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</si>
  <si>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</si>
  <si>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</si>
  <si>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</si>
  <si>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</si>
  <si>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</si>
  <si>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</si>
  <si>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</si>
  <si>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</si>
  <si>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</si>
  <si>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</si>
  <si>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</si>
  <si>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</si>
  <si>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</si>
  <si>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</si>
  <si>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</si>
  <si>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</si>
  <si>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</si>
  <si>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</si>
  <si>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</si>
  <si>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</si>
  <si>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</si>
  <si>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</si>
  <si>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</si>
  <si>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</si>
  <si>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</si>
  <si>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</si>
  <si>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</si>
  <si>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</si>
  <si>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</si>
  <si>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</si>
  <si>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</si>
  <si>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</si>
  <si>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</si>
  <si>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</si>
  <si>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</si>
  <si>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</si>
  <si>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</si>
  <si>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</si>
  <si>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</si>
  <si>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</si>
  <si>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</si>
  <si>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</si>
  <si>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</si>
  <si>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</si>
  <si>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</si>
  <si>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</si>
  <si>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</si>
  <si>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</si>
  <si>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</si>
  <si>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</si>
  <si>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</si>
  <si>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</si>
  <si>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</si>
  <si>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</si>
  <si>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</si>
  <si>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</si>
  <si>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</si>
  <si>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</si>
  <si>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</si>
  <si>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</si>
  <si>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</si>
  <si>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</si>
  <si>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</si>
  <si>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</si>
  <si>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</si>
  <si>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</si>
  <si>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</si>
  <si>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</si>
  <si>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</si>
  <si>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</si>
  <si>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</si>
  <si>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</si>
  <si>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</si>
  <si>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</si>
  <si>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</si>
  <si>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</si>
  <si>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</si>
  <si>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</si>
  <si>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</si>
  <si>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</si>
  <si>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</si>
  <si>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</si>
  <si>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</si>
  <si>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</si>
  <si>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</si>
  <si>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</si>
  <si>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</si>
  <si>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</si>
  <si>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</si>
  <si>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</si>
  <si>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</si>
  <si>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</si>
  <si>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</si>
  <si>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</si>
  <si>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</si>
  <si>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</si>
  <si>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</si>
  <si>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</si>
  <si>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</si>
  <si>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</si>
  <si>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</si>
  <si>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</si>
  <si>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</si>
  <si>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</si>
  <si>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</si>
  <si>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</si>
  <si>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</si>
  <si>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</si>
  <si>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</si>
  <si>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</si>
  <si>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</si>
  <si>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</si>
  <si>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</si>
  <si>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</si>
  <si>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</si>
  <si>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</si>
  <si>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</si>
  <si>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</si>
  <si>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</si>
  <si>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</si>
  <si>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</si>
  <si>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</si>
  <si>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</si>
  <si>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</si>
  <si>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</si>
  <si>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</si>
  <si>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</si>
  <si>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</si>
  <si>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</si>
  <si>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</si>
  <si>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</si>
  <si>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</si>
  <si>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</si>
  <si>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</si>
  <si>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</si>
  <si>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</si>
  <si>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</si>
  <si>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</si>
  <si>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</si>
  <si>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</si>
  <si>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</si>
  <si>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</si>
  <si>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</si>
  <si>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</si>
  <si>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</si>
  <si>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</si>
  <si>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</si>
  <si>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</si>
  <si>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</si>
  <si>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</si>
  <si>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</si>
  <si>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</si>
  <si>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</si>
  <si>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</si>
  <si>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</si>
  <si>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</si>
  <si>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</si>
  <si>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</si>
  <si>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</si>
  <si>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</si>
  <si>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</si>
  <si>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</si>
  <si>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</si>
  <si>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</si>
  <si>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</si>
  <si>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</si>
  <si>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</si>
  <si>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</si>
  <si>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</si>
  <si>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</si>
  <si>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</si>
  <si>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</si>
  <si>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</si>
  <si>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</si>
  <si>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</si>
  <si>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</si>
  <si>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</si>
  <si>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</si>
  <si>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</si>
  <si>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</si>
  <si>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</si>
  <si>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</si>
  <si>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</si>
  <si>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</si>
  <si>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</si>
  <si>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</si>
  <si>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</si>
  <si>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</si>
  <si>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</si>
  <si>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</si>
  <si>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</si>
  <si>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</si>
  <si>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</si>
  <si>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</si>
  <si>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</si>
  <si>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</si>
  <si>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</si>
  <si>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</si>
  <si>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</si>
  <si>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</si>
  <si>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</si>
  <si>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</si>
  <si>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</si>
  <si>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</si>
  <si>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</si>
  <si>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</si>
  <si>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</si>
  <si>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</si>
  <si>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</si>
  <si>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</si>
  <si>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</si>
  <si>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</si>
  <si>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</si>
  <si>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</si>
  <si>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</si>
  <si>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</si>
  <si>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</si>
  <si>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</si>
  <si>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</si>
  <si>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</si>
  <si>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</si>
  <si>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</si>
  <si>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</si>
  <si>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</si>
  <si>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</si>
  <si>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</si>
  <si>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</si>
  <si>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</si>
  <si>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</si>
  <si>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</si>
  <si>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</si>
  <si>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</si>
  <si>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</si>
  <si>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</si>
  <si>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</si>
  <si>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</si>
  <si>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</si>
  <si>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</si>
  <si>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</si>
  <si>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</si>
  <si>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</si>
  <si>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</si>
  <si>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</si>
  <si>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</si>
  <si>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</si>
  <si>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</si>
  <si>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</si>
  <si>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</si>
  <si>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</si>
  <si>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</si>
  <si>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</si>
  <si>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</si>
  <si>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</si>
  <si>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</si>
  <si>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</si>
  <si>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</si>
  <si>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</si>
  <si>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</si>
  <si>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</si>
  <si>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</si>
  <si>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</si>
  <si>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</si>
  <si>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</si>
  <si>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</si>
  <si>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</si>
  <si>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</si>
  <si>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</si>
  <si>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</si>
  <si>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</si>
  <si>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</si>
  <si>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</si>
  <si>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</si>
  <si>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</si>
  <si>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</si>
  <si>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</si>
  <si>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</si>
  <si>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</si>
  <si>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</si>
  <si>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</si>
  <si>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</si>
  <si>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</si>
  <si>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</si>
  <si>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</si>
  <si>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</si>
  <si>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</si>
  <si>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</si>
  <si>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</si>
  <si>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</si>
  <si>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</si>
  <si>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</si>
  <si>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</si>
  <si>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</si>
  <si>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</si>
  <si>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</si>
  <si>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</si>
  <si>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</si>
  <si>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</si>
  <si>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</si>
  <si>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</si>
  <si>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</si>
  <si>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</si>
  <si>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</si>
  <si>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</si>
  <si>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</si>
  <si>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</si>
  <si>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</si>
  <si>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</si>
  <si>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</si>
  <si>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</si>
  <si>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</si>
  <si>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</si>
  <si>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</si>
  <si>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</si>
  <si>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</si>
  <si>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</si>
  <si>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</si>
  <si>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</si>
  <si>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</si>
  <si>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</si>
  <si>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</si>
  <si>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</si>
  <si>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</si>
  <si>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</si>
  <si>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</si>
  <si>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</si>
  <si>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</si>
  <si>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</si>
  <si>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</si>
  <si>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</si>
  <si>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</si>
  <si>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</si>
  <si>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</si>
  <si>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</si>
  <si>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</si>
  <si>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</si>
  <si>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</si>
  <si>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</si>
  <si>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</si>
  <si>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</si>
  <si>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</si>
  <si>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</si>
  <si>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</si>
  <si>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</si>
  <si>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</si>
  <si>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</si>
  <si>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</si>
  <si>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</si>
  <si>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</si>
  <si>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</si>
  <si>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</si>
  <si>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</si>
  <si>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</si>
  <si>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</si>
  <si>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</si>
  <si>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</si>
  <si>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</si>
  <si>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</si>
  <si>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</si>
  <si>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</si>
  <si>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</si>
  <si>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</si>
  <si>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</si>
  <si>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</si>
  <si>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</si>
  <si>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</si>
  <si>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</si>
  <si>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</si>
  <si>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</si>
  <si>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</si>
  <si>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</si>
  <si>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</si>
  <si>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</si>
  <si>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</si>
  <si>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</si>
  <si>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</si>
  <si>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</si>
  <si>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</si>
  <si>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</si>
  <si>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</si>
  <si>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</si>
  <si>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</si>
  <si>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</si>
  <si>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</si>
  <si>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</si>
  <si>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</si>
  <si>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</si>
  <si>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</si>
  <si>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</si>
  <si>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</si>
  <si>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</si>
  <si>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</si>
  <si>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</si>
  <si>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</si>
  <si>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</si>
  <si>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</si>
  <si>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</si>
  <si>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</si>
  <si>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</si>
  <si>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</si>
  <si>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</si>
  <si>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</si>
  <si>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</si>
  <si>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</si>
  <si>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</si>
  <si>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</si>
  <si>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</si>
  <si>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</si>
  <si>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</si>
  <si>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</si>
  <si>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</si>
  <si>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</si>
  <si>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</si>
  <si>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</si>
  <si>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</si>
  <si>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</si>
  <si>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</si>
  <si>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</si>
  <si>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</si>
  <si>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</si>
  <si>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</si>
  <si>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</si>
  <si>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</si>
  <si>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</si>
  <si>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</si>
  <si>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</si>
  <si>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</si>
  <si>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</si>
  <si>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</si>
  <si>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</si>
  <si>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</si>
  <si>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</si>
  <si>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</si>
  <si>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</si>
  <si>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</si>
  <si>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</si>
  <si>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</si>
  <si>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</si>
  <si>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</si>
  <si>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</si>
  <si>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</si>
  <si>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</si>
  <si>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</si>
  <si>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</si>
  <si>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</si>
  <si>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</si>
  <si>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</si>
  <si>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</si>
  <si>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</si>
  <si>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</si>
  <si>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</si>
  <si>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</si>
  <si>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</si>
  <si>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</si>
  <si>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</si>
  <si>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</si>
  <si>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</si>
  <si>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</si>
  <si>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</si>
  <si>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</si>
  <si>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</si>
  <si>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</si>
  <si>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</si>
  <si>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</si>
  <si>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</si>
  <si>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</si>
  <si>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</si>
  <si>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</si>
  <si>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</si>
  <si>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</si>
  <si>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</si>
  <si>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</si>
  <si>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</si>
  <si>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</si>
  <si>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</si>
  <si>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</si>
  <si>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</si>
  <si>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</si>
  <si>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</si>
  <si>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</si>
  <si>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</si>
  <si>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</si>
  <si>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</si>
  <si>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</si>
  <si>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</si>
  <si>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</si>
  <si>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</si>
  <si>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</si>
  <si>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</si>
  <si>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</si>
  <si>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</si>
  <si>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</si>
  <si>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</si>
  <si>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</si>
  <si>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</si>
  <si>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</si>
  <si>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</si>
  <si>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</si>
  <si>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</si>
  <si>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</si>
  <si>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</si>
  <si>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</si>
  <si>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</si>
  <si>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</si>
  <si>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</si>
  <si>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</si>
  <si>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</si>
  <si>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</si>
  <si>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</si>
  <si>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</si>
  <si>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</si>
  <si>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</si>
  <si>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</si>
  <si>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</si>
  <si>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</si>
  <si>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</si>
  <si>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</si>
  <si>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</si>
  <si>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</si>
  <si>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</si>
  <si>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</si>
  <si>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</si>
  <si>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</si>
  <si>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</si>
  <si>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</si>
  <si>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</si>
  <si>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</si>
  <si>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</si>
  <si>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</si>
  <si>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</si>
  <si>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</si>
  <si>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</si>
  <si>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</si>
  <si>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</si>
  <si>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</si>
  <si>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</si>
  <si>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</si>
  <si>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</si>
  <si>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</si>
  <si>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</si>
  <si>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</si>
  <si>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</si>
  <si>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</si>
  <si>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</si>
  <si>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</si>
  <si>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</si>
  <si>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</si>
  <si>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</si>
  <si>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</si>
  <si>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</si>
  <si>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</si>
  <si>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</si>
  <si>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</si>
  <si>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</si>
  <si>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</si>
  <si>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</si>
  <si>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</si>
  <si>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</si>
  <si>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</si>
  <si>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</si>
  <si>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</si>
  <si>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</si>
  <si>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</si>
  <si>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</si>
  <si>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</si>
  <si>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</si>
  <si>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</si>
  <si>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</si>
  <si>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</si>
  <si>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</si>
  <si>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</si>
  <si>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</si>
  <si>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</si>
  <si>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</si>
  <si>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</si>
  <si>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</si>
  <si>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</si>
  <si>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</si>
  <si>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</si>
  <si>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</si>
  <si>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</si>
  <si>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</si>
  <si>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</si>
  <si>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</si>
  <si>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</si>
  <si>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</si>
  <si>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</si>
  <si>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</si>
  <si>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</si>
  <si>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</si>
  <si>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</si>
  <si>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</si>
  <si>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</si>
  <si>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</si>
  <si>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</si>
  <si>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</si>
  <si>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</si>
  <si>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</si>
  <si>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</si>
  <si>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</si>
  <si>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</si>
  <si>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</si>
  <si>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</si>
  <si>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</si>
  <si>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</si>
  <si>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</si>
  <si>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</si>
  <si>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</si>
  <si>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</si>
  <si>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</si>
  <si>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</si>
  <si>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</si>
  <si>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</si>
  <si>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</si>
  <si>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</si>
  <si>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</si>
  <si>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</si>
  <si>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</si>
  <si>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</si>
  <si>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</si>
  <si>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</si>
  <si>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</si>
  <si>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</si>
  <si>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</si>
  <si>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</si>
  <si>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</si>
  <si>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</si>
  <si>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</si>
  <si>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</si>
  <si>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</si>
  <si>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</si>
  <si>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</si>
  <si>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</si>
  <si>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</si>
  <si>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</si>
  <si>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</si>
  <si>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</si>
  <si>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</si>
  <si>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</si>
  <si>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</si>
  <si>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</si>
  <si>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</si>
  <si>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</si>
  <si>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</si>
  <si>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</si>
  <si>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</si>
  <si>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</si>
  <si>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</si>
  <si>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</si>
  <si>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</si>
  <si>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</si>
  <si>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</si>
  <si>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</si>
  <si>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</si>
  <si>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</si>
  <si>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</si>
  <si>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</si>
  <si>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</si>
  <si>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</si>
  <si>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</si>
  <si>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</si>
  <si>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</si>
  <si>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</si>
  <si>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</si>
  <si>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</si>
  <si>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</si>
  <si>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</si>
  <si>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</si>
  <si>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</si>
  <si>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</si>
  <si>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</si>
  <si>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</si>
  <si>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</si>
  <si>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</si>
  <si>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</si>
  <si>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</si>
  <si>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</si>
  <si>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</si>
  <si>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</si>
  <si>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</si>
  <si>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</si>
  <si>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</si>
  <si>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</si>
  <si>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</si>
  <si>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</si>
  <si>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</si>
  <si>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</si>
  <si>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</si>
  <si>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</si>
  <si>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</si>
  <si>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</si>
  <si>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</si>
  <si>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</si>
  <si>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</si>
  <si>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</si>
  <si>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</si>
  <si>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</si>
  <si>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</si>
  <si>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</si>
  <si>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</si>
  <si>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</si>
  <si>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</si>
  <si>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</si>
  <si>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</si>
  <si>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</si>
  <si>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</si>
  <si>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</si>
  <si>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</si>
  <si>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</si>
  <si>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</si>
  <si>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</si>
  <si>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</si>
  <si>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</si>
  <si>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</si>
  <si>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</si>
  <si>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</si>
  <si>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</si>
  <si>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</si>
  <si>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</si>
  <si>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</si>
  <si>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</si>
  <si>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</si>
  <si>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</si>
  <si>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</si>
  <si>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</si>
  <si>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</si>
  <si>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</si>
  <si>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</si>
  <si>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</si>
  <si>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</si>
  <si>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</si>
  <si>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</si>
  <si>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</si>
  <si>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</si>
  <si>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</si>
  <si>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</si>
  <si>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</si>
  <si>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</si>
  <si>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</si>
  <si>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</si>
  <si>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</si>
  <si>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</si>
  <si>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</si>
  <si>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</si>
  <si>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</si>
  <si>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</si>
  <si>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</si>
  <si>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</si>
  <si>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</si>
  <si>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</si>
  <si>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</si>
  <si>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</si>
  <si>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</si>
  <si>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</si>
  <si>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</si>
  <si>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</si>
  <si>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</si>
  <si>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</si>
  <si>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</si>
  <si>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</si>
  <si>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</si>
  <si>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</si>
  <si>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</si>
  <si>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</si>
  <si>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</si>
  <si>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</si>
  <si>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</si>
  <si>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</si>
  <si>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</si>
  <si>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</si>
  <si>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</si>
  <si>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</si>
  <si>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</si>
  <si>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</si>
  <si>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</si>
  <si>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</si>
  <si>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</si>
  <si>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</si>
  <si>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</si>
  <si>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</si>
  <si>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</si>
  <si>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</si>
  <si>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</si>
  <si>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</si>
  <si>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</si>
  <si>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</si>
  <si>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</si>
  <si>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</si>
  <si>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</si>
  <si>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</si>
  <si>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</si>
  <si>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</si>
  <si>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</si>
  <si>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</si>
  <si>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</si>
  <si>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</si>
  <si>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</si>
  <si>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</si>
  <si>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</si>
  <si>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</si>
  <si>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</si>
  <si>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</si>
  <si>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</si>
  <si>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</si>
  <si>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</si>
  <si>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</si>
  <si>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</si>
  <si>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</si>
  <si>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</si>
  <si>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</si>
  <si>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</si>
  <si>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</si>
  <si>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</si>
  <si>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</si>
  <si>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</si>
  <si>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</si>
  <si>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</si>
  <si>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</si>
  <si>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</si>
  <si>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</si>
  <si>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</si>
  <si>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</si>
  <si>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</si>
  <si>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</si>
  <si>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</si>
  <si>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</si>
  <si>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</si>
  <si>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</si>
  <si>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</si>
  <si>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</si>
  <si>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</si>
  <si>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</si>
  <si>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</si>
  <si>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</si>
  <si>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</si>
  <si>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</si>
  <si>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</si>
  <si>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</si>
  <si>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</si>
  <si>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</si>
  <si>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</si>
  <si>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</si>
  <si>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</si>
  <si>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</si>
  <si>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</si>
  <si>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</si>
  <si>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</si>
  <si>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</si>
  <si>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</si>
  <si>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</si>
  <si>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</si>
  <si>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</si>
  <si>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</si>
  <si>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</si>
  <si>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</si>
  <si>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</si>
  <si>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</si>
  <si>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</si>
  <si>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</si>
  <si>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</si>
  <si>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</si>
  <si>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</si>
  <si>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</si>
  <si>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</si>
  <si>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</si>
  <si>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</si>
  <si>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</si>
  <si>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</si>
  <si>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</si>
  <si>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</si>
  <si>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</si>
  <si>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</si>
  <si>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</si>
  <si>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</si>
  <si>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</si>
  <si>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</si>
  <si>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</si>
  <si>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</si>
  <si>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</si>
  <si>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</si>
  <si>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</si>
  <si>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</si>
  <si>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</si>
  <si>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</si>
  <si>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</si>
  <si>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</si>
  <si>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</si>
  <si>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</si>
  <si>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</si>
  <si>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</si>
  <si>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</si>
  <si>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</si>
  <si>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</si>
  <si>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</si>
  <si>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</si>
  <si>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</si>
  <si>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</si>
  <si>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</si>
  <si>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</si>
  <si>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</si>
  <si>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</si>
  <si>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</si>
  <si>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</si>
  <si>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</si>
  <si>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</si>
  <si>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</si>
  <si>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</si>
  <si>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</si>
  <si>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</si>
  <si>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</si>
  <si>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</si>
  <si>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</si>
  <si>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</si>
  <si>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</si>
  <si>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</si>
  <si>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</si>
  <si>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</si>
  <si>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</si>
  <si>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</si>
  <si>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</si>
  <si>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</si>
  <si>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</si>
  <si>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</si>
  <si>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</si>
  <si>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</si>
  <si>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</si>
  <si>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</si>
  <si>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</si>
  <si>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</si>
  <si>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</si>
  <si>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</si>
  <si>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</si>
  <si>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</si>
  <si>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</si>
  <si>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</si>
  <si>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</si>
  <si>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</si>
  <si>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</si>
  <si>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</si>
  <si>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</si>
  <si>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</si>
  <si>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</si>
  <si>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</si>
  <si>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</si>
  <si>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</si>
  <si>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</si>
  <si>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</si>
  <si>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</si>
  <si>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</si>
  <si>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</si>
  <si>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</si>
  <si>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</si>
  <si>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</si>
  <si>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</si>
  <si>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</si>
  <si>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</si>
  <si>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</si>
  <si>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</si>
  <si>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</si>
  <si>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</si>
  <si>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</si>
  <si>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</si>
  <si>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</si>
  <si>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</si>
  <si>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</si>
  <si>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</si>
  <si>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</si>
  <si>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</si>
  <si>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</si>
  <si>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</si>
  <si>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</si>
  <si>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</si>
  <si>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</si>
  <si>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</si>
  <si>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</si>
  <si>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</si>
  <si>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</si>
  <si>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</si>
  <si>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</si>
  <si>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</si>
  <si>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</si>
  <si>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</si>
  <si>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</si>
  <si>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</si>
  <si>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</si>
  <si>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</si>
  <si>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</si>
  <si>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</si>
  <si>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</si>
  <si>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</si>
  <si>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</si>
  <si>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</si>
  <si>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</si>
  <si>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</si>
  <si>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</si>
  <si>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</si>
  <si>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</si>
  <si>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</si>
  <si>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</si>
  <si>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</si>
  <si>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</si>
  <si>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</si>
  <si>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</si>
  <si>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</si>
  <si>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</si>
  <si>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</si>
  <si>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</si>
  <si>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</si>
  <si>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</si>
  <si>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</si>
  <si>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</si>
  <si>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</si>
  <si>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</si>
  <si>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</si>
  <si>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</si>
  <si>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</si>
  <si>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</si>
  <si>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</si>
  <si>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</si>
  <si>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</si>
  <si>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</si>
  <si>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</si>
  <si>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</si>
  <si>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</si>
  <si>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</si>
  <si>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</si>
  <si>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</si>
  <si>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</si>
  <si>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</si>
  <si>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</si>
  <si>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</si>
  <si>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</si>
  <si>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</si>
  <si>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</si>
  <si>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</si>
  <si>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</si>
  <si>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</si>
  <si>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</si>
  <si>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</si>
  <si>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</si>
  <si>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</si>
  <si>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</si>
  <si>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</si>
  <si>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</si>
  <si>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</si>
  <si>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</si>
  <si>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</si>
  <si>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</si>
  <si>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</si>
  <si>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</si>
  <si>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</si>
  <si>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</si>
  <si>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</si>
  <si>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</si>
  <si>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</si>
  <si>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</si>
  <si>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</si>
  <si>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</si>
  <si>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</si>
  <si>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</si>
  <si>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</si>
  <si>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</si>
  <si>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</si>
  <si>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</si>
  <si>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</si>
  <si>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</si>
  <si>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</si>
  <si>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</si>
  <si>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</si>
  <si>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</si>
  <si>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</si>
  <si>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</si>
  <si>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</si>
  <si>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</si>
  <si>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</si>
  <si>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</si>
  <si>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</si>
  <si>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</si>
  <si>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</si>
  <si>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</si>
  <si>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</si>
  <si>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</si>
  <si>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</si>
  <si>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</si>
  <si>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</si>
  <si>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</si>
  <si>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</si>
  <si>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</si>
  <si>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</si>
  <si>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</si>
  <si>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</si>
  <si>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</si>
  <si>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</si>
  <si>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</si>
  <si>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</si>
  <si>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</si>
  <si>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</si>
  <si>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</si>
  <si>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</si>
  <si>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</si>
  <si>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</si>
  <si>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</si>
  <si>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</si>
  <si>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</si>
  <si>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</si>
  <si>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</si>
  <si>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</si>
  <si>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</si>
  <si>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</si>
  <si>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</si>
  <si>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</si>
  <si>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</si>
  <si>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</si>
  <si>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</si>
  <si>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</si>
  <si>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</si>
  <si>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</si>
  <si>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</si>
  <si>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</si>
  <si>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</si>
  <si>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</si>
  <si>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</si>
  <si>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</si>
  <si>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</si>
  <si>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</si>
  <si>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</si>
  <si>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</si>
  <si>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</si>
  <si>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</si>
  <si>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</si>
  <si>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</si>
  <si>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</si>
  <si>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</si>
  <si>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</si>
  <si>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</si>
  <si>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</si>
  <si>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</si>
  <si>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</si>
  <si>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</si>
  <si>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</si>
  <si>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</si>
  <si>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</si>
  <si>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</si>
  <si>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</si>
  <si>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</si>
  <si>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</si>
  <si>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</si>
  <si>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</si>
  <si>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</si>
  <si>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</si>
  <si>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</si>
  <si>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</si>
  <si>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</si>
  <si>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</si>
  <si>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</si>
  <si>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</si>
  <si>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</si>
  <si>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</si>
  <si>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</si>
  <si>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</si>
  <si>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</si>
  <si>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</si>
  <si>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</si>
  <si>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</si>
  <si>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</si>
  <si>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</si>
  <si>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</si>
  <si>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</si>
  <si>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</si>
  <si>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</si>
  <si>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</si>
  <si>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</si>
  <si>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</si>
  <si>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</si>
  <si>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</si>
  <si>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</si>
  <si>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</si>
  <si>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</si>
  <si>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</si>
  <si>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</si>
  <si>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</si>
  <si>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</si>
  <si>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</si>
  <si>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</si>
  <si>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</si>
  <si>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</si>
  <si>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</si>
  <si>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</si>
  <si>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</si>
  <si>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</si>
  <si>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</si>
  <si>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</si>
  <si>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</si>
  <si>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</si>
  <si>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</si>
  <si>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</si>
  <si>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</si>
  <si>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</si>
  <si>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</si>
  <si>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</si>
  <si>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</si>
  <si>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</si>
  <si>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</si>
  <si>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</si>
  <si>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</si>
  <si>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</si>
  <si>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</si>
  <si>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</si>
  <si>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</si>
  <si>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</si>
  <si>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</si>
  <si>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</si>
  <si>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</si>
  <si>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</si>
  <si>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</si>
  <si>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</si>
  <si>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</si>
  <si>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</si>
  <si>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</si>
  <si>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</si>
  <si>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</si>
  <si>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</si>
  <si>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</si>
  <si>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</si>
  <si>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</si>
  <si>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</si>
  <si>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</si>
  <si>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</si>
  <si>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</si>
  <si>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</si>
  <si>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</si>
  <si>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</si>
  <si>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</si>
  <si>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</si>
  <si>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</si>
  <si>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</si>
  <si>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</si>
  <si>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</si>
  <si>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</si>
  <si>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</si>
  <si>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</si>
  <si>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</si>
  <si>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</si>
  <si>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</si>
  <si>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</si>
  <si>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</si>
  <si>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</si>
  <si>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</si>
  <si>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</si>
  <si>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</si>
  <si>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</si>
  <si>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</si>
  <si>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</si>
  <si>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</si>
  <si>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</si>
  <si>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</si>
  <si>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</si>
  <si>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</si>
  <si>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</si>
  <si>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</si>
  <si>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</si>
  <si>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</si>
  <si>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</si>
  <si>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</si>
  <si>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</si>
  <si>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</si>
  <si>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</si>
  <si>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</si>
  <si>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</si>
  <si>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</si>
  <si>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</si>
  <si>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</si>
  <si>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</si>
  <si>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</si>
  <si>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</si>
  <si>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</si>
  <si>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</si>
  <si>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</si>
  <si>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</si>
  <si>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</si>
  <si>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</si>
  <si>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</si>
  <si>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</si>
  <si>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</si>
  <si>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</si>
  <si>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</si>
  <si>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</si>
  <si>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</si>
  <si>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</si>
  <si>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</si>
  <si>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</si>
  <si>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</si>
  <si>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</si>
  <si>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</si>
  <si>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</si>
  <si>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</si>
  <si>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</si>
  <si>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</si>
  <si>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</si>
  <si>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</si>
  <si>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</si>
  <si>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</si>
  <si>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</si>
  <si>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</si>
  <si>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</si>
  <si>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</si>
  <si>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</si>
  <si>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</si>
  <si>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</si>
  <si>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</si>
  <si>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</si>
  <si>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</si>
  <si>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</si>
  <si>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</si>
  <si>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</si>
  <si>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</si>
  <si>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</si>
  <si>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</si>
  <si>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</si>
  <si>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</si>
  <si>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</si>
  <si>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</si>
  <si>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</si>
  <si>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</si>
  <si>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</si>
  <si>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</si>
  <si>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</si>
  <si>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</si>
  <si>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</si>
  <si>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</si>
  <si>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</si>
  <si>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</si>
  <si>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</si>
  <si>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</si>
  <si>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</si>
  <si>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</si>
  <si>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</si>
  <si>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</si>
  <si>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</si>
  <si>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</si>
  <si>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</si>
  <si>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</si>
  <si>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</si>
  <si>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</si>
  <si>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</si>
  <si>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</si>
  <si>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</si>
  <si>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</si>
  <si>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</si>
  <si>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</si>
  <si>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</si>
  <si>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</si>
  <si>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</si>
  <si>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</si>
  <si>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</si>
  <si>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</si>
  <si>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</si>
  <si>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</si>
  <si>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</si>
  <si>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</si>
  <si>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</si>
  <si>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</si>
  <si>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</si>
  <si>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</si>
  <si>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</si>
  <si>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</si>
  <si>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</si>
  <si>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</si>
  <si>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</si>
  <si>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</si>
  <si>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</si>
  <si>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</si>
  <si>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</si>
  <si>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</si>
  <si>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</si>
  <si>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</si>
  <si>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</si>
  <si>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</si>
  <si>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</si>
  <si>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</si>
  <si>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</si>
  <si>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</si>
  <si>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</si>
  <si>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</si>
  <si>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</si>
  <si>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</si>
  <si>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</si>
  <si>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</si>
  <si>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</si>
  <si>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</si>
  <si>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</si>
  <si>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</si>
  <si>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</si>
  <si>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</si>
  <si>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</si>
  <si>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</si>
  <si>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</si>
  <si>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</si>
  <si>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</si>
  <si>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</si>
  <si>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</si>
  <si>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</si>
  <si>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</si>
  <si>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</si>
  <si>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</si>
  <si>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</si>
  <si>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</si>
  <si>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</si>
  <si>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</si>
  <si>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</si>
  <si>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</si>
  <si>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</si>
  <si>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</si>
  <si>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</si>
  <si>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</si>
  <si>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</si>
  <si>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</si>
  <si>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</si>
  <si>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</si>
  <si>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</si>
  <si>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</si>
  <si>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</si>
  <si>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</si>
  <si>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</si>
  <si>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</si>
  <si>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</si>
  <si>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</si>
  <si>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</si>
  <si>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</si>
  <si>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</si>
  <si>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</si>
  <si>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</si>
  <si>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</si>
  <si>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</si>
  <si>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</si>
  <si>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</si>
  <si>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</si>
  <si>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</si>
  <si>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</si>
  <si>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</si>
  <si>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</si>
  <si>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</si>
  <si>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</si>
  <si>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</si>
  <si>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</si>
  <si>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</si>
  <si>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</si>
  <si>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</si>
  <si>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</si>
  <si>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</si>
  <si>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</si>
  <si>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</si>
  <si>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</si>
  <si>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</si>
  <si>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</si>
  <si>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</si>
  <si>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</si>
  <si>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</si>
  <si>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</si>
  <si>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</si>
  <si>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</si>
  <si>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</si>
  <si>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</si>
  <si>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</si>
  <si>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</si>
  <si>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</si>
  <si>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</si>
  <si>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</si>
  <si>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</si>
  <si>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</si>
  <si>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</si>
  <si>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</si>
  <si>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</si>
  <si>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</si>
  <si>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</si>
  <si>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</si>
  <si>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</si>
  <si>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</si>
  <si>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</si>
  <si>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</si>
  <si>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</si>
  <si>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</si>
  <si>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</si>
  <si>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</si>
  <si>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</si>
  <si>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</si>
  <si>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</si>
  <si>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</si>
  <si>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</si>
  <si>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</si>
  <si>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</si>
  <si>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</si>
  <si>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</si>
  <si>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</si>
  <si>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</si>
  <si>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</si>
  <si>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</si>
  <si>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</si>
  <si>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</si>
  <si>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</si>
  <si>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</si>
  <si>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</si>
  <si>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</si>
  <si>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</si>
  <si>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</si>
  <si>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</si>
  <si>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</si>
  <si>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</si>
  <si>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</si>
  <si>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</si>
  <si>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</si>
  <si>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</si>
  <si>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</si>
  <si>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</si>
  <si>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</si>
  <si>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</si>
  <si>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</si>
  <si>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</si>
  <si>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</si>
  <si>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</si>
  <si>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</si>
  <si>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</si>
  <si>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</si>
  <si>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</si>
  <si>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</si>
  <si>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</si>
  <si>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</si>
  <si>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</si>
  <si>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</si>
  <si>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</si>
  <si>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</si>
  <si>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</si>
  <si>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</si>
  <si>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</si>
  <si>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</si>
  <si>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</si>
  <si>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</si>
  <si>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</si>
  <si>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</si>
  <si>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</si>
  <si>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</si>
  <si>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</si>
  <si>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</si>
  <si>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</si>
  <si>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</si>
  <si>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</si>
  <si>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</si>
  <si>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</si>
  <si>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</si>
  <si>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</si>
  <si>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</si>
  <si>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</si>
  <si>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</si>
  <si>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</si>
  <si>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</si>
  <si>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</si>
  <si>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</si>
  <si>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</si>
  <si>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</si>
  <si>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</si>
  <si>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</si>
  <si>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</si>
  <si>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</si>
  <si>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</si>
  <si>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</si>
  <si>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</si>
  <si>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</si>
  <si>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</si>
  <si>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</si>
  <si>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</si>
  <si>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</si>
  <si>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</si>
  <si>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</si>
  <si>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</si>
  <si>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</si>
  <si>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</si>
  <si>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</si>
  <si>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</si>
  <si>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</si>
  <si>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</si>
  <si>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</si>
  <si>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</si>
  <si>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</si>
  <si>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</si>
  <si>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</si>
  <si>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</si>
  <si>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</si>
  <si>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</si>
  <si>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</si>
  <si>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</si>
  <si>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</si>
  <si>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</si>
  <si>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</si>
  <si>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</si>
  <si>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</si>
  <si>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</si>
  <si>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</si>
  <si>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</si>
  <si>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</si>
  <si>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</si>
  <si>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</si>
  <si>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</si>
  <si>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</si>
  <si>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</si>
  <si>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</si>
  <si>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</si>
  <si>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</si>
  <si>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</si>
  <si>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</si>
  <si>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</si>
  <si>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</si>
  <si>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</si>
  <si>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</si>
  <si>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</si>
  <si>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</si>
  <si>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</si>
  <si>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</si>
  <si>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</si>
  <si>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</si>
  <si>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</si>
  <si>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</si>
  <si>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</si>
  <si>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</si>
  <si>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</si>
  <si>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</si>
  <si>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</si>
  <si>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</si>
  <si>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</si>
  <si>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</si>
  <si>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</si>
  <si>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</si>
  <si>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</si>
  <si>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</si>
  <si>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</si>
  <si>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</si>
  <si>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</si>
  <si>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</si>
  <si>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</si>
  <si>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</si>
  <si>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</si>
  <si>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</si>
  <si>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</si>
  <si>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</si>
  <si>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</si>
  <si>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</si>
  <si>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</si>
  <si>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</si>
  <si>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</si>
  <si>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</si>
  <si>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</si>
  <si>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</si>
  <si>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</si>
  <si>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</si>
  <si>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</si>
  <si>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</si>
  <si>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</si>
  <si>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</si>
  <si>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</si>
  <si>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</si>
  <si>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</si>
  <si>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</si>
  <si>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</si>
  <si>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</si>
  <si>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</si>
  <si>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</si>
  <si>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</si>
  <si>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</si>
  <si>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</si>
  <si>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</si>
  <si>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</si>
  <si>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</si>
  <si>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</si>
  <si>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</si>
  <si>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</si>
  <si>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</si>
  <si>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</si>
  <si>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</si>
  <si>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</si>
  <si>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</si>
  <si>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</si>
  <si>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</si>
  <si>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</si>
  <si>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</si>
  <si>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</si>
  <si>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</si>
  <si>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</si>
  <si>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</si>
  <si>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</si>
  <si>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</si>
  <si>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</si>
  <si>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</si>
  <si>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</si>
  <si>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</si>
  <si>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</si>
  <si>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</si>
  <si>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</si>
  <si>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</si>
  <si>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</si>
  <si>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</si>
  <si>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</si>
  <si>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</si>
  <si>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</si>
  <si>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</si>
  <si>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</si>
  <si>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</si>
  <si>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</si>
  <si>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</si>
  <si>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</si>
  <si>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</si>
  <si>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</si>
  <si>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</si>
  <si>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</si>
  <si>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</si>
  <si>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</si>
  <si>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</si>
  <si>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</si>
  <si>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</si>
  <si>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</si>
  <si>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</si>
  <si>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</si>
  <si>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</si>
  <si>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</si>
  <si>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</si>
  <si>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</si>
  <si>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</si>
  <si>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</si>
  <si>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</si>
  <si>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</si>
  <si>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</si>
  <si>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</si>
  <si>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</si>
  <si>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</si>
  <si>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</si>
  <si>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</si>
  <si>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</si>
  <si>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</si>
  <si>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</si>
  <si>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</si>
  <si>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</si>
  <si>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</si>
  <si>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</si>
  <si>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</si>
  <si>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</si>
  <si>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</si>
  <si>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</si>
  <si>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</si>
  <si>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</si>
  <si>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</si>
  <si>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</si>
  <si>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</si>
  <si>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</si>
  <si>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</si>
  <si>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</si>
  <si>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</si>
  <si>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</si>
  <si>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</si>
  <si>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</si>
  <si>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</si>
  <si>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</si>
  <si>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</si>
  <si>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</si>
  <si>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</si>
  <si>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</si>
  <si>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</si>
  <si>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</si>
  <si>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</si>
  <si>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</si>
  <si>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</si>
  <si>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</si>
  <si>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</si>
  <si>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</si>
  <si>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</si>
  <si>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</si>
  <si>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</si>
  <si>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</si>
  <si>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</si>
  <si>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</si>
  <si>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</si>
  <si>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</si>
  <si>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</si>
  <si>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</si>
  <si>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</si>
  <si>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</si>
  <si>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</si>
  <si>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</si>
  <si>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</si>
  <si>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</si>
  <si>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</si>
  <si>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</si>
  <si>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</si>
  <si>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</si>
  <si>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</si>
  <si>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</si>
  <si>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</si>
  <si>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</si>
  <si>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</si>
  <si>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</si>
  <si>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</si>
  <si>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</si>
  <si>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</si>
  <si>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</si>
  <si>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</si>
  <si>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</si>
  <si>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</si>
  <si>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</si>
  <si>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</si>
  <si>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</si>
  <si>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</si>
  <si>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</si>
  <si>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</si>
  <si>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</si>
  <si>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</si>
  <si>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</si>
  <si>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</si>
  <si>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</si>
  <si>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</si>
  <si>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</si>
  <si>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</si>
  <si>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</si>
  <si>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</si>
  <si>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</si>
  <si>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</si>
  <si>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</si>
  <si>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</si>
  <si>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</si>
  <si>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</si>
  <si>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</si>
  <si>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</si>
  <si>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</si>
  <si>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</si>
  <si>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</si>
  <si>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</si>
  <si>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</si>
  <si>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</si>
  <si>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</si>
  <si>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</si>
  <si>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</si>
  <si>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</si>
  <si>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</si>
  <si>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</si>
  <si>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</si>
  <si>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</si>
  <si>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</si>
  <si>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</si>
  <si>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</si>
  <si>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</si>
  <si>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</si>
  <si>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</si>
  <si>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</si>
  <si>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</si>
  <si>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</si>
  <si>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</si>
  <si>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</si>
  <si>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</si>
  <si>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</si>
  <si>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</si>
  <si>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</si>
  <si>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</si>
  <si>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</si>
  <si>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</si>
  <si>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</si>
  <si>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</si>
  <si>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</si>
  <si>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</si>
  <si>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</si>
  <si>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</si>
  <si>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</si>
  <si>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</si>
  <si>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</si>
  <si>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</si>
  <si>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</si>
  <si>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</si>
  <si>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</si>
  <si>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</si>
  <si>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</si>
  <si>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</si>
  <si>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</si>
  <si>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</si>
  <si>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</si>
  <si>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</si>
  <si>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</si>
  <si>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</si>
  <si>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</si>
  <si>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</si>
  <si>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</si>
  <si>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</si>
  <si>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</si>
  <si>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</si>
  <si>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</si>
  <si>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</si>
  <si>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</si>
  <si>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</si>
  <si>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</si>
  <si>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</si>
  <si>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</si>
  <si>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</si>
  <si>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</si>
  <si>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</si>
  <si>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</si>
  <si>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</si>
  <si>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</si>
  <si>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</si>
  <si>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</si>
  <si>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</si>
  <si>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</si>
  <si>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</si>
  <si>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</si>
  <si>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</si>
  <si>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</si>
  <si>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</si>
  <si>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</si>
  <si>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</si>
  <si>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</si>
  <si>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</si>
  <si>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</si>
  <si>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</si>
  <si>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</si>
  <si>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</si>
  <si>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</si>
  <si>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</si>
  <si>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</si>
  <si>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</si>
  <si>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</si>
  <si>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</si>
  <si>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</si>
  <si>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</si>
  <si>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</si>
  <si>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</si>
  <si>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</si>
  <si>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</si>
  <si>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</si>
  <si>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</si>
  <si>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</si>
  <si>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</si>
  <si>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</si>
  <si>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</si>
  <si>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</si>
  <si>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</si>
  <si>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</si>
  <si>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</si>
  <si>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</si>
  <si>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</si>
  <si>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</si>
  <si>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</si>
  <si>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</si>
  <si>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</si>
  <si>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</si>
  <si>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</si>
  <si>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</si>
  <si>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</si>
  <si>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</si>
  <si>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</si>
  <si>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</si>
  <si>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</si>
  <si>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</si>
  <si>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</si>
  <si>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</si>
  <si>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</si>
  <si>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</si>
  <si>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</si>
  <si>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</si>
  <si>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</si>
  <si>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</si>
  <si>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</si>
  <si>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</si>
  <si>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</si>
  <si>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</si>
  <si>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</si>
  <si>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</si>
  <si>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</si>
  <si>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</si>
  <si>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</si>
  <si>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</si>
  <si>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</si>
  <si>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</si>
  <si>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</si>
  <si>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</si>
  <si>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</si>
  <si>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</si>
  <si>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</si>
  <si>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</si>
  <si>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</si>
  <si>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</si>
  <si>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</si>
  <si>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</si>
  <si>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</si>
  <si>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</si>
  <si>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</si>
  <si>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</si>
  <si>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</si>
  <si>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</si>
  <si>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</si>
  <si>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</si>
  <si>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</si>
  <si>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</si>
  <si>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</si>
  <si>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</si>
  <si>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</si>
  <si>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</si>
  <si>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</si>
  <si>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</si>
  <si>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</si>
  <si>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</si>
  <si>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</si>
  <si>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</si>
  <si>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</si>
  <si>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</si>
  <si>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</si>
  <si>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</si>
  <si>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</si>
  <si>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</si>
  <si>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</si>
  <si>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</si>
  <si>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</si>
  <si>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</si>
  <si>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</si>
  <si>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</si>
  <si>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</si>
  <si>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</si>
  <si>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</si>
  <si>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</si>
  <si>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</si>
  <si>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</si>
  <si>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</si>
  <si>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</si>
  <si>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</si>
  <si>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</si>
  <si>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</si>
  <si>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</si>
  <si>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</si>
  <si>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</si>
  <si>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</si>
  <si>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</si>
  <si>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</si>
  <si>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</si>
  <si>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</si>
  <si>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</si>
  <si>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</si>
  <si>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</si>
  <si>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</si>
  <si>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</si>
  <si>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</si>
  <si>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</si>
  <si>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</si>
  <si>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</si>
  <si>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</si>
  <si>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</si>
  <si>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</si>
  <si>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</si>
  <si>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</si>
  <si>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</si>
  <si>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</si>
  <si>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</si>
  <si>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</si>
  <si>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</si>
  <si>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</si>
  <si>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</si>
  <si>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</si>
  <si>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</si>
  <si>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</si>
  <si>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</si>
  <si>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</si>
  <si>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</si>
  <si>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</si>
  <si>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</si>
  <si>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</si>
  <si>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</si>
  <si>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</si>
  <si>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</si>
  <si>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</si>
  <si>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</si>
  <si>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</si>
  <si>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</si>
  <si>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</si>
  <si>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</si>
  <si>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</si>
  <si>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</si>
  <si>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</si>
  <si>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</si>
  <si>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</si>
  <si>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</si>
  <si>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</si>
  <si>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</si>
  <si>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</si>
  <si>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</si>
  <si>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</si>
  <si>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</si>
  <si>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</si>
  <si>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</si>
  <si>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</si>
  <si>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</si>
  <si>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</si>
  <si>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</si>
  <si>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</si>
  <si>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</si>
  <si>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</si>
  <si>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</si>
  <si>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</si>
  <si>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</si>
  <si>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</si>
  <si>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</si>
  <si>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</si>
  <si>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</si>
  <si>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</si>
  <si>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</si>
  <si>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</si>
  <si>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</si>
  <si>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</si>
  <si>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</si>
  <si>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</si>
  <si>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</si>
  <si>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</si>
  <si>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</si>
  <si>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</si>
  <si>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</si>
  <si>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</si>
  <si>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</si>
  <si>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</si>
  <si>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</si>
  <si>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</si>
  <si>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</si>
  <si>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</si>
  <si>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</si>
  <si>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</si>
  <si>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</si>
  <si>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</si>
  <si>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</si>
  <si>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</si>
  <si>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</si>
  <si>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</si>
  <si>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</si>
  <si>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</si>
  <si>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</si>
  <si>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</si>
  <si>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</si>
  <si>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</si>
  <si>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</si>
  <si>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</si>
  <si>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</si>
  <si>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</si>
  <si>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</si>
  <si>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</si>
  <si>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</si>
  <si>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</si>
  <si>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</si>
  <si>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</si>
  <si>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</si>
  <si>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</si>
  <si>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</si>
  <si>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</si>
  <si>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</si>
  <si>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</si>
  <si>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</si>
  <si>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</si>
  <si>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</si>
  <si>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</si>
  <si>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</si>
  <si>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</si>
  <si>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</si>
  <si>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</si>
  <si>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</si>
  <si>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</si>
  <si>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</si>
  <si>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</si>
  <si>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</si>
  <si>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</si>
  <si>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</si>
  <si>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</si>
  <si>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</si>
  <si>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</si>
  <si>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</si>
  <si>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</si>
  <si>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</si>
  <si>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</si>
  <si>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</si>
  <si>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</si>
  <si>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</si>
  <si>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</si>
  <si>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</si>
  <si>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</si>
  <si>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</si>
  <si>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</si>
  <si>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</si>
  <si>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</si>
  <si>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</si>
  <si>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</si>
  <si>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</si>
  <si>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</si>
  <si>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</si>
  <si>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</si>
  <si>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</si>
  <si>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</si>
  <si>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</si>
  <si>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</si>
  <si>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</si>
  <si>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</si>
  <si>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</si>
  <si>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</si>
  <si>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</si>
  <si>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</si>
  <si>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</si>
  <si>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</si>
  <si>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</si>
  <si>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</si>
  <si>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</si>
  <si>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</si>
  <si>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</si>
  <si>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</si>
  <si>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</si>
  <si>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</si>
  <si>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</si>
  <si>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</si>
  <si>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</si>
  <si>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</si>
  <si>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</si>
  <si>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</si>
  <si>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</si>
  <si>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</si>
  <si>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</si>
  <si>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</si>
  <si>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</si>
  <si>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</si>
  <si>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</si>
  <si>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</si>
  <si>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</si>
  <si>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</si>
  <si>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</si>
  <si>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</si>
  <si>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</si>
  <si>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</si>
  <si>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</si>
  <si>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</si>
  <si>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</si>
  <si>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</si>
  <si>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</si>
  <si>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</si>
  <si>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</si>
  <si>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</si>
  <si>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</si>
  <si>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</si>
  <si>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</si>
  <si>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</si>
  <si>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</si>
  <si>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</si>
  <si>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</si>
  <si>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</si>
  <si>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</si>
  <si>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</si>
  <si>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</si>
  <si>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</si>
  <si>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</si>
  <si>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</si>
  <si>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</si>
  <si>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</si>
  <si>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</si>
  <si>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</si>
  <si>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</si>
  <si>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</si>
  <si>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</si>
  <si>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</si>
  <si>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</si>
  <si>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</si>
  <si>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</si>
  <si>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</si>
  <si>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</si>
  <si>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</si>
  <si>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</si>
  <si>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</si>
  <si>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</si>
  <si>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</si>
  <si>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</si>
  <si>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</si>
  <si>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</si>
  <si>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</si>
  <si>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</si>
  <si>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</si>
  <si>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</si>
  <si>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</si>
  <si>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</si>
  <si>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</si>
  <si>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</si>
  <si>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</si>
  <si>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</si>
  <si>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</si>
  <si>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</si>
  <si>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</si>
  <si>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</si>
  <si>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</si>
  <si>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</si>
  <si>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</si>
  <si>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</si>
  <si>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</si>
  <si>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</si>
  <si>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</si>
  <si>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</si>
  <si>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</si>
  <si>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</si>
  <si>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</si>
  <si>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</si>
  <si>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</si>
  <si>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</si>
  <si>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</si>
  <si>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</si>
  <si>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</si>
  <si>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</si>
  <si>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</si>
  <si>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</si>
  <si>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</si>
  <si>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</si>
  <si>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</si>
  <si>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</si>
  <si>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</si>
  <si>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</si>
  <si>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</si>
  <si>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</si>
  <si>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</si>
  <si>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</si>
  <si>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</si>
  <si>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</si>
  <si>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</si>
  <si>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</si>
  <si>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</si>
  <si>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</si>
  <si>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</si>
  <si>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</si>
  <si>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</si>
  <si>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</si>
  <si>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</si>
  <si>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</si>
  <si>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</si>
  <si>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</si>
  <si>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</si>
  <si>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</si>
  <si>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</si>
  <si>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</si>
  <si>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</si>
  <si>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</si>
  <si>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</si>
  <si>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</si>
  <si>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</si>
  <si>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</si>
  <si>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</si>
  <si>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</si>
  <si>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</si>
  <si>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</si>
  <si>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</si>
  <si>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</si>
  <si>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</si>
  <si>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</si>
  <si>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</si>
  <si>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</si>
  <si>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</si>
  <si>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</si>
  <si>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</si>
  <si>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</si>
  <si>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</si>
  <si>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</si>
  <si>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</si>
  <si>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</si>
  <si>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</si>
  <si>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</si>
  <si>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</si>
  <si>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</si>
  <si>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</si>
  <si>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</si>
  <si>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</si>
  <si>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</si>
  <si>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</si>
  <si>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</si>
  <si>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</si>
  <si>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</si>
  <si>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</si>
  <si>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</si>
  <si>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</si>
  <si>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</si>
  <si>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</si>
  <si>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</si>
  <si>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</si>
  <si>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</si>
  <si>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</si>
  <si>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</si>
  <si>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</si>
  <si>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</si>
  <si>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</si>
  <si>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</si>
  <si>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</si>
  <si>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</si>
  <si>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</si>
  <si>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</si>
  <si>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</si>
  <si>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</si>
  <si>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</si>
  <si>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</si>
  <si>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</si>
  <si>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</si>
  <si>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</si>
  <si>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</si>
  <si>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</si>
  <si>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</si>
  <si>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</si>
  <si>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</si>
  <si>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</si>
  <si>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</si>
  <si>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</si>
  <si>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</si>
  <si>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</si>
  <si>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</si>
  <si>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</si>
  <si>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</si>
  <si>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</si>
  <si>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</si>
  <si>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</si>
  <si>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</si>
  <si>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</si>
  <si>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</si>
  <si>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</si>
  <si>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</si>
  <si>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</si>
  <si>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</si>
  <si>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</si>
  <si>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</si>
  <si>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</si>
  <si>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</si>
  <si>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</si>
  <si>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</si>
  <si>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</si>
  <si>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</si>
  <si>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</si>
  <si>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</si>
  <si>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</si>
  <si>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</si>
  <si>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</si>
  <si>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</si>
  <si>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</si>
  <si>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</si>
  <si>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</si>
  <si>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</si>
  <si>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</si>
  <si>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</si>
  <si>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</si>
  <si>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</si>
  <si>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</si>
  <si>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</si>
  <si>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</si>
  <si>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</si>
  <si>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</si>
  <si>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</si>
  <si>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</si>
  <si>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</si>
  <si>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</si>
  <si>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</si>
  <si>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</si>
  <si>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</si>
  <si>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</si>
  <si>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</si>
  <si>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</si>
  <si>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</si>
  <si>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</si>
  <si>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</si>
  <si>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</si>
  <si>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</si>
  <si>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</si>
  <si>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</si>
  <si>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</si>
  <si>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</si>
  <si>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</si>
  <si>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</si>
  <si>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</si>
  <si>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</si>
  <si>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</si>
  <si>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</si>
  <si>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</si>
  <si>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</si>
  <si>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</si>
  <si>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</si>
  <si>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</si>
  <si>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</si>
  <si>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</si>
  <si>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</si>
  <si>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</si>
  <si>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</si>
  <si>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</si>
  <si>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</si>
  <si>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</si>
  <si>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</si>
  <si>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</si>
  <si>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</si>
  <si>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</si>
  <si>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</si>
  <si>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</si>
  <si>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</si>
  <si>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</si>
  <si>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</si>
  <si>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</si>
  <si>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</si>
  <si>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</si>
  <si>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</si>
  <si>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</si>
  <si>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</si>
  <si>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</si>
  <si>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</si>
  <si>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</si>
  <si>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</si>
  <si>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</si>
  <si>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</si>
  <si>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</si>
  <si>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</si>
  <si>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</si>
  <si>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</si>
  <si>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</si>
  <si>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</si>
  <si>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</si>
  <si>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</si>
  <si>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</si>
  <si>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</si>
  <si>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</si>
  <si>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</si>
  <si>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</si>
  <si>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</si>
  <si>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</si>
  <si>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</si>
  <si>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</si>
  <si>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</si>
  <si>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</si>
  <si>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</si>
  <si>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</si>
  <si>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</si>
  <si>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</si>
  <si>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</si>
  <si>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</si>
  <si>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</si>
  <si>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</si>
  <si>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</si>
  <si>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</si>
  <si>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</si>
  <si>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</si>
  <si>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</si>
  <si>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</si>
  <si>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</si>
  <si>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</si>
  <si>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</si>
  <si>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</si>
  <si>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</si>
  <si>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</si>
  <si>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</si>
  <si>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</si>
  <si>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</si>
  <si>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</si>
  <si>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</si>
  <si>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</si>
  <si>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</si>
  <si>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</si>
  <si>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</si>
  <si>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</si>
  <si>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</si>
  <si>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</si>
  <si>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</si>
  <si>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</si>
  <si>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</si>
  <si>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</si>
  <si>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</si>
  <si>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</si>
  <si>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</si>
  <si>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</si>
  <si>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</si>
  <si>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</si>
  <si>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</si>
  <si>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</si>
  <si>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</si>
  <si>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</si>
  <si>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</si>
  <si>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</si>
  <si>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</si>
  <si>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</si>
  <si>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</si>
  <si>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</si>
  <si>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</si>
  <si>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</si>
  <si>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</si>
  <si>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</si>
  <si>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</si>
  <si>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</si>
  <si>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</si>
  <si>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</si>
  <si>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</si>
  <si>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</si>
  <si>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</si>
  <si>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</si>
  <si>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</si>
  <si>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</si>
  <si>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</si>
  <si>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</si>
  <si>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</si>
  <si>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</si>
  <si>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</si>
  <si>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</si>
  <si>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</si>
  <si>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</si>
  <si>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</si>
  <si>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</si>
  <si>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</si>
  <si>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</si>
  <si>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</si>
  <si>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</si>
  <si>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</si>
  <si>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</si>
  <si>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</si>
  <si>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</si>
  <si>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</si>
  <si>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</si>
  <si>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</si>
  <si>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</si>
  <si>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</si>
  <si>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</si>
  <si>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</si>
  <si>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</si>
  <si>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</si>
  <si>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</si>
  <si>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</si>
  <si>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</si>
  <si>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</si>
  <si>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</si>
  <si>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</si>
  <si>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</si>
  <si>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</si>
  <si>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</si>
  <si>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</si>
  <si>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</si>
  <si>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</si>
  <si>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</si>
  <si>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</si>
  <si>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</si>
  <si>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</si>
  <si>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</si>
  <si>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</si>
  <si>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</si>
  <si>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</si>
  <si>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</si>
  <si>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</si>
  <si>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</si>
  <si>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</si>
  <si>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</si>
  <si>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</si>
  <si>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</si>
  <si>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</si>
  <si>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</si>
  <si>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</si>
  <si>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</si>
  <si>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</si>
  <si>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</si>
  <si>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</si>
  <si>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</si>
  <si>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</si>
  <si>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</si>
  <si>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</si>
  <si>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</si>
  <si>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</si>
  <si>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</si>
  <si>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</si>
  <si>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</si>
  <si>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</si>
  <si>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</si>
  <si>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</si>
  <si>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</si>
  <si>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</si>
  <si>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</si>
  <si>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</si>
  <si>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</si>
  <si>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</si>
  <si>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</si>
  <si>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</si>
  <si>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</si>
  <si>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</si>
  <si>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</si>
  <si>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</si>
  <si>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</si>
  <si>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</si>
  <si>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</si>
  <si>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</si>
  <si>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</si>
  <si>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</si>
  <si>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</si>
  <si>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</si>
  <si>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</si>
  <si>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</si>
  <si>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</si>
  <si>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</si>
  <si>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</si>
  <si>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</si>
  <si>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</si>
  <si>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</si>
  <si>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</si>
  <si>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</si>
  <si>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</si>
  <si>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</si>
  <si>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</si>
  <si>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</si>
  <si>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</si>
  <si>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</si>
  <si>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</si>
  <si>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</si>
  <si>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</si>
  <si>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</si>
  <si>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</si>
  <si>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</si>
  <si>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</si>
  <si>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</si>
  <si>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</si>
  <si>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</si>
  <si>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</si>
  <si>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</si>
  <si>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</si>
  <si>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</si>
  <si>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</si>
  <si>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</si>
  <si>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</si>
  <si>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</si>
  <si>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</si>
  <si>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</si>
  <si>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</si>
  <si>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</si>
  <si>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</si>
  <si>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</si>
  <si>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</si>
  <si>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</si>
  <si>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</si>
  <si>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</si>
  <si>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</si>
  <si>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</si>
  <si>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</si>
  <si>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</si>
  <si>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</si>
  <si>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</si>
  <si>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</si>
  <si>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</si>
  <si>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</si>
  <si>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</si>
  <si>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</si>
  <si>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</si>
  <si>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</si>
  <si>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</si>
  <si>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</si>
  <si>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</si>
  <si>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</si>
  <si>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</si>
  <si>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</si>
  <si>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</si>
  <si>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</si>
  <si>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</si>
  <si>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</si>
  <si>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</si>
  <si>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</si>
  <si>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</si>
  <si>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</si>
  <si>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</si>
  <si>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</si>
  <si>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</si>
  <si>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</si>
  <si>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</si>
  <si>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</si>
  <si>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</si>
  <si>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</si>
  <si>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</si>
  <si>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</si>
  <si>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</si>
  <si>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</si>
  <si>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</si>
  <si>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</si>
  <si>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</si>
  <si>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</si>
  <si>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</si>
  <si>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</si>
  <si>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</si>
  <si>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</si>
  <si>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</si>
  <si>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</si>
  <si>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</si>
  <si>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</si>
  <si>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</si>
  <si>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</si>
  <si>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</si>
  <si>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</si>
  <si>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</si>
  <si>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</si>
  <si>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</si>
  <si>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</si>
  <si>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</si>
  <si>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</si>
  <si>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</si>
  <si>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</si>
  <si>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</si>
  <si>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</si>
  <si>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</si>
  <si>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</si>
  <si>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</si>
  <si>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</si>
  <si>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</si>
  <si>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</si>
  <si>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</si>
  <si>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</si>
  <si>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</si>
  <si>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</si>
  <si>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</si>
  <si>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</si>
  <si>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</si>
  <si>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</si>
  <si>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</si>
  <si>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</si>
  <si>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</si>
  <si>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</si>
  <si>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</si>
  <si>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</si>
  <si>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</si>
  <si>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</si>
  <si>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</si>
  <si>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</si>
  <si>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</si>
  <si>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</si>
  <si>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</si>
  <si>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</si>
  <si>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</si>
  <si>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</si>
  <si>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</si>
  <si>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</si>
  <si>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</si>
  <si>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</si>
  <si>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</si>
  <si>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</si>
  <si>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</si>
  <si>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</si>
  <si>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</si>
  <si>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</si>
  <si>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</si>
  <si>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</si>
  <si>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</si>
  <si>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</si>
  <si>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</si>
  <si>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</si>
  <si>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</si>
  <si>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</si>
  <si>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</si>
  <si>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</si>
  <si>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</si>
  <si>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</si>
  <si>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</si>
  <si>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</si>
  <si>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</si>
  <si>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</si>
  <si>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</si>
  <si>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</si>
  <si>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</si>
  <si>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</si>
  <si>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</si>
  <si>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</si>
  <si>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</si>
  <si>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</si>
  <si>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</si>
  <si>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</si>
  <si>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</si>
  <si>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</si>
  <si>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</si>
  <si>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</si>
  <si>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</si>
  <si>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</si>
  <si>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</si>
  <si>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</si>
  <si>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</si>
  <si>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</si>
  <si>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</si>
  <si>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</si>
  <si>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</si>
  <si>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</si>
  <si>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</si>
  <si>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</si>
  <si>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</si>
  <si>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</si>
  <si>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</si>
  <si>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</si>
  <si>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</si>
  <si>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</si>
  <si>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</si>
  <si>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</si>
  <si>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</si>
  <si>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</si>
  <si>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</si>
  <si>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</si>
  <si>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</si>
  <si>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</si>
  <si>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</si>
  <si>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</si>
  <si>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</si>
  <si>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</si>
  <si>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</si>
  <si>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</si>
  <si>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</si>
  <si>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</si>
  <si>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</si>
  <si>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</si>
  <si>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</si>
  <si>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</si>
  <si>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</si>
  <si>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</si>
  <si>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</si>
  <si>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</si>
  <si>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</si>
  <si>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</si>
  <si>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</si>
  <si>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</si>
  <si>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</si>
  <si>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</si>
  <si>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</si>
  <si>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</si>
  <si>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</si>
  <si>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</si>
  <si>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</si>
  <si>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</si>
  <si>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</si>
  <si>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</si>
  <si>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</si>
  <si>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</si>
  <si>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</si>
  <si>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</si>
  <si>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</si>
  <si>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</si>
  <si>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</si>
  <si>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</si>
  <si>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</si>
  <si>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</si>
  <si>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</si>
  <si>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</si>
  <si>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</si>
  <si>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</si>
  <si>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</si>
  <si>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</si>
  <si>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</si>
  <si>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</si>
  <si>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</si>
  <si>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</si>
  <si>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</si>
  <si>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</si>
  <si>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</si>
  <si>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</si>
  <si>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</si>
  <si>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</si>
  <si>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</si>
  <si>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</si>
  <si>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</si>
  <si>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</si>
  <si>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</si>
  <si>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</si>
  <si>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</si>
  <si>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</si>
  <si>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</si>
  <si>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</si>
  <si>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</si>
  <si>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</si>
  <si>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</si>
  <si>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</si>
  <si>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</si>
  <si>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</si>
  <si>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</si>
  <si>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</si>
  <si>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</si>
  <si>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</si>
  <si>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</si>
  <si>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</si>
  <si>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</si>
  <si>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</si>
  <si>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</si>
  <si>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</si>
  <si>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</si>
  <si>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</si>
  <si>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</si>
  <si>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</si>
  <si>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</si>
  <si>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</si>
  <si>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</si>
  <si>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</si>
  <si>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</si>
  <si>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</si>
  <si>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</si>
  <si>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</si>
  <si>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</si>
  <si>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</si>
  <si>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</si>
  <si>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</si>
  <si>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</si>
  <si>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</si>
  <si>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</si>
  <si>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</si>
  <si>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</si>
  <si>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</si>
  <si>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</si>
  <si>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</si>
  <si>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</si>
  <si>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</si>
  <si>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</si>
  <si>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</si>
  <si>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</si>
  <si>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</si>
  <si>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</si>
  <si>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</si>
  <si>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</si>
  <si>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</si>
  <si>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</si>
  <si>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</si>
  <si>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</si>
  <si>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</si>
  <si>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</si>
  <si>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</si>
  <si>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</si>
  <si>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</si>
  <si>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</si>
  <si>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</si>
  <si>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</si>
  <si>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</si>
  <si>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</si>
  <si>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</si>
  <si>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</si>
  <si>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</si>
  <si>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</si>
  <si>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</si>
  <si>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</si>
  <si>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</si>
  <si>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</si>
  <si>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</si>
  <si>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</si>
  <si>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</si>
  <si>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</si>
  <si>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</si>
  <si>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</si>
  <si>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</si>
  <si>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</si>
  <si>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</si>
  <si>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</si>
  <si>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</si>
  <si>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</si>
  <si>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</si>
  <si>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</si>
  <si>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</si>
  <si>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</si>
  <si>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</si>
  <si>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</si>
  <si>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</si>
  <si>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</si>
  <si>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</si>
  <si>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</si>
  <si>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</si>
  <si>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</si>
  <si>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</si>
  <si>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</si>
  <si>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</si>
  <si>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</si>
  <si>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</si>
  <si>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</si>
  <si>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</si>
  <si>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</si>
  <si>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</si>
  <si>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</si>
  <si>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</si>
  <si>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</si>
  <si>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</si>
  <si>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</si>
  <si>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</si>
  <si>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</si>
  <si>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</si>
  <si>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</si>
  <si>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</si>
  <si>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</si>
  <si>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</si>
  <si>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</si>
  <si>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</si>
  <si>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</si>
  <si>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</si>
  <si>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</si>
  <si>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</si>
  <si>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</si>
  <si>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</si>
  <si>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</si>
  <si>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</si>
  <si>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</si>
  <si>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</si>
  <si>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</si>
  <si>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</si>
  <si>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</si>
  <si>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</si>
  <si>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</si>
  <si>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</si>
  <si>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</si>
  <si>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</si>
  <si>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</si>
  <si>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</si>
  <si>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</si>
  <si>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</si>
  <si>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</si>
  <si>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</si>
  <si>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</si>
  <si>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</si>
  <si>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</si>
  <si>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</si>
  <si>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</si>
  <si>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</si>
  <si>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</si>
  <si>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</si>
  <si>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</si>
  <si>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</si>
  <si>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</si>
  <si>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</si>
  <si>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</si>
  <si>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</si>
  <si>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</si>
  <si>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</si>
  <si>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</si>
  <si>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</si>
  <si>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</si>
  <si>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</si>
  <si>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</si>
  <si>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</si>
  <si>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</si>
  <si>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</si>
  <si>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</si>
  <si>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</si>
  <si>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</si>
  <si>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</si>
  <si>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</si>
  <si>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</si>
  <si>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</si>
  <si>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</si>
  <si>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</si>
  <si>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</si>
  <si>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</si>
  <si>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</si>
  <si>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</si>
  <si>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</si>
  <si>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</si>
  <si>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</si>
  <si>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</si>
  <si>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</si>
  <si>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</si>
  <si>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</si>
  <si>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</si>
  <si>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</si>
  <si>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</si>
  <si>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</si>
  <si>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</si>
  <si>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</si>
  <si>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</si>
  <si>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</si>
  <si>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</si>
  <si>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</si>
  <si>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</si>
  <si>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</si>
  <si>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</si>
  <si>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</si>
  <si>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</si>
  <si>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</si>
  <si>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</si>
  <si>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</si>
  <si>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</si>
  <si>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</si>
  <si>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</si>
  <si>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</si>
  <si>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</si>
  <si>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</si>
  <si>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</si>
  <si>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</si>
  <si>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</si>
  <si>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</si>
  <si>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</si>
  <si>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</si>
  <si>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</si>
  <si>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</si>
  <si>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</si>
  <si>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</si>
  <si>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</si>
  <si>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</si>
  <si>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</si>
  <si>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</si>
  <si>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</si>
  <si>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</si>
  <si>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</si>
  <si>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</si>
  <si>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</si>
  <si>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</si>
  <si>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</si>
  <si>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</si>
  <si>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</si>
  <si>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</si>
  <si>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</si>
  <si>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</si>
  <si>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</si>
  <si>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</si>
  <si>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</si>
  <si>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</si>
  <si>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</si>
  <si>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</si>
  <si>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</si>
  <si>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</si>
  <si>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</si>
  <si>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</si>
  <si>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</si>
  <si>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</si>
  <si>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</si>
  <si>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</si>
  <si>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</si>
  <si>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</si>
  <si>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</si>
  <si>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</si>
  <si>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</si>
  <si>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</si>
  <si>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</si>
  <si>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</si>
  <si>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</si>
  <si>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</si>
  <si>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</si>
  <si>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</si>
  <si>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</si>
  <si>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</si>
  <si>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</si>
  <si>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</si>
  <si>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</si>
  <si>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</si>
  <si>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</si>
  <si>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</si>
  <si>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</si>
  <si>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</si>
  <si>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</si>
  <si>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</si>
  <si>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</si>
  <si>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</si>
  <si>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</si>
  <si>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</si>
  <si>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</si>
  <si>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</si>
  <si>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</si>
  <si>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</si>
  <si>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</si>
  <si>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</si>
  <si>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</si>
  <si>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</si>
  <si>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</si>
  <si>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</si>
  <si>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</si>
  <si>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</si>
  <si>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</si>
  <si>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</si>
  <si>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</si>
  <si>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</si>
  <si>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</si>
  <si>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</si>
  <si>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</si>
  <si>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</si>
  <si>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</si>
  <si>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</si>
  <si>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</si>
  <si>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</si>
  <si>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</si>
  <si>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</si>
  <si>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</si>
  <si>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</si>
  <si>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</si>
  <si>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</si>
  <si>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</si>
  <si>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</si>
  <si>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</si>
  <si>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</si>
  <si>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</si>
  <si>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</si>
  <si>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</si>
  <si>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</si>
  <si>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</si>
  <si>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</si>
  <si>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</si>
  <si>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</si>
  <si>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</si>
  <si>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</si>
  <si>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</si>
  <si>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</si>
  <si>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</si>
  <si>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</si>
  <si>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</si>
  <si>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</si>
  <si>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</si>
  <si>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</si>
  <si>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</si>
  <si>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</si>
  <si>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</si>
  <si>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</si>
  <si>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</si>
  <si>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</si>
  <si>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</si>
  <si>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</si>
  <si>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</si>
  <si>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</si>
  <si>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</si>
  <si>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</si>
  <si>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</si>
  <si>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</si>
  <si>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</si>
  <si>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</si>
  <si>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</si>
  <si>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</si>
  <si>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</si>
  <si>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</si>
  <si>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</si>
  <si>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</si>
  <si>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</si>
  <si>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</si>
  <si>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</si>
  <si>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</si>
  <si>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</si>
  <si>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</si>
  <si>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</si>
  <si>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</si>
  <si>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</si>
  <si>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</si>
  <si>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</si>
  <si>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</si>
  <si>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</si>
  <si>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</si>
  <si>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</si>
  <si>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</si>
  <si>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</si>
  <si>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</si>
  <si>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</si>
  <si>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</si>
  <si>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</si>
  <si>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</si>
  <si>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</si>
  <si>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</si>
  <si>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</si>
  <si>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</si>
  <si>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</si>
  <si>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</si>
  <si>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</si>
  <si>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</si>
  <si>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</si>
  <si>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</si>
  <si>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</si>
  <si>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</si>
  <si>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</si>
  <si>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</si>
  <si>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</si>
  <si>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</si>
  <si>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</si>
  <si>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</si>
  <si>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</si>
  <si>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</si>
  <si>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</si>
  <si>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</si>
  <si>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</si>
  <si>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</si>
  <si>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</si>
  <si>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</si>
  <si>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</si>
  <si>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</si>
  <si>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</si>
  <si>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</si>
  <si>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</si>
  <si>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</si>
  <si>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</si>
  <si>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</si>
  <si>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</si>
  <si>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</si>
  <si>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</si>
  <si>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</si>
  <si>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</si>
  <si>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</si>
  <si>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</si>
  <si>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</si>
  <si>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</si>
  <si>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</si>
  <si>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</si>
  <si>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</si>
  <si>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</si>
  <si>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</si>
  <si>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</si>
  <si>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</si>
  <si>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</si>
  <si>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</si>
  <si>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</si>
  <si>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</si>
  <si>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</si>
  <si>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</si>
  <si>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</si>
  <si>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</si>
  <si>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</si>
  <si>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</si>
  <si>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</si>
  <si>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</si>
  <si>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</si>
  <si>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</si>
  <si>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</si>
  <si>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</si>
  <si>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</si>
  <si>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</si>
  <si>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</si>
  <si>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</si>
  <si>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</si>
  <si>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</si>
  <si>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</si>
  <si>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</si>
  <si>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</si>
  <si>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</si>
  <si>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</si>
  <si>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</si>
  <si>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</si>
  <si>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</si>
  <si>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</si>
  <si>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</si>
  <si>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</si>
  <si>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</si>
  <si>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</si>
  <si>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</si>
  <si>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</si>
  <si>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</si>
  <si>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</si>
  <si>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</si>
  <si>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</si>
  <si>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</si>
  <si>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</si>
  <si>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</si>
  <si>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</si>
  <si>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</si>
  <si>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</si>
  <si>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</si>
  <si>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</si>
  <si>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</si>
  <si>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</si>
  <si>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</si>
  <si>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</si>
  <si>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</si>
  <si>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</si>
  <si>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</si>
  <si>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</si>
  <si>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</si>
  <si>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</si>
  <si>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</si>
  <si>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</si>
  <si>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</si>
  <si>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</si>
  <si>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</si>
  <si>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</si>
  <si>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</si>
  <si>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</si>
  <si>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</si>
  <si>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</si>
  <si>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</si>
  <si>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</si>
  <si>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</si>
  <si>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</si>
  <si>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</si>
  <si>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</si>
  <si>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</si>
  <si>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</si>
  <si>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</si>
  <si>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</si>
  <si>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</si>
  <si>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</si>
  <si>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</si>
  <si>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</si>
  <si>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</si>
  <si>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</si>
  <si>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</si>
  <si>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</si>
  <si>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</si>
  <si>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</si>
  <si>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</si>
  <si>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</si>
  <si>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</si>
  <si>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</si>
  <si>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</si>
  <si>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</si>
  <si>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</si>
  <si>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</si>
  <si>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</si>
  <si>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</si>
  <si>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</si>
  <si>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</si>
  <si>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</si>
  <si>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</si>
  <si>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</si>
  <si>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</si>
  <si>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</si>
  <si>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</si>
  <si>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</si>
  <si>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</si>
  <si>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</si>
  <si>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</si>
  <si>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</si>
  <si>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</si>
  <si>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</si>
  <si>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</si>
  <si>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</si>
  <si>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</si>
  <si>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</si>
  <si>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</si>
  <si>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</si>
  <si>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</si>
  <si>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</si>
  <si>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</si>
  <si>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</si>
  <si>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</si>
  <si>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</si>
  <si>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</si>
  <si>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</si>
  <si>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</si>
  <si>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</si>
  <si>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</si>
  <si>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</si>
  <si>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</si>
  <si>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</si>
  <si>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</si>
  <si>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</si>
  <si>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</si>
  <si>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</si>
  <si>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</si>
  <si>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</si>
  <si>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</si>
  <si>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</si>
  <si>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</si>
  <si>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</si>
  <si>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</si>
  <si>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</si>
  <si>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</si>
  <si>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</si>
  <si>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</si>
  <si>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</si>
  <si>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</si>
  <si>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</si>
  <si>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</si>
  <si>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</si>
  <si>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</si>
  <si>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</si>
  <si>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</si>
  <si>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</si>
  <si>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</si>
  <si>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</si>
  <si>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</si>
  <si>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</si>
  <si>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</si>
  <si>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</si>
  <si>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</si>
  <si>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</si>
  <si>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</si>
  <si>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</si>
  <si>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</si>
  <si>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</si>
  <si>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</si>
  <si>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</si>
  <si>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</si>
  <si>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</si>
  <si>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</si>
  <si>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</si>
  <si>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</si>
  <si>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</si>
  <si>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</si>
  <si>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</si>
  <si>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</si>
  <si>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</si>
  <si>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</si>
  <si>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</si>
  <si>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</si>
  <si>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</si>
  <si>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</si>
  <si>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</si>
  <si>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</si>
  <si>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</si>
  <si>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</si>
  <si>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</si>
  <si>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</si>
  <si>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</si>
  <si>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</si>
  <si>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</si>
  <si>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</si>
  <si>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</si>
  <si>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</si>
  <si>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</si>
  <si>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</si>
  <si>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</si>
  <si>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</si>
  <si>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</si>
  <si>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</si>
  <si>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</si>
  <si>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</si>
  <si>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</si>
  <si>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</si>
  <si>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</si>
  <si>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</si>
  <si>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</si>
  <si>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</si>
  <si>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</si>
  <si>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</si>
  <si>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</si>
  <si>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</si>
  <si>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</si>
  <si>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</si>
  <si>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</si>
  <si>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</si>
  <si>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</si>
  <si>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</si>
  <si>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</si>
  <si>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</si>
  <si>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</si>
  <si>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</si>
  <si>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</si>
  <si>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</si>
  <si>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</si>
  <si>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</si>
  <si>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</si>
  <si>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</si>
  <si>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</si>
  <si>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</si>
  <si>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</si>
  <si>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</si>
  <si>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</si>
  <si>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</si>
  <si>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</si>
  <si>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</si>
  <si>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</si>
  <si>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</si>
  <si>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</si>
  <si>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</si>
  <si>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</si>
  <si>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</si>
  <si>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</si>
  <si>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</si>
  <si>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</si>
  <si>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</si>
  <si>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</si>
  <si>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</si>
  <si>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</si>
  <si>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</si>
  <si>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</si>
  <si>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</si>
  <si>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</si>
  <si>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</si>
  <si>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</si>
  <si>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</si>
  <si>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</si>
  <si>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</si>
  <si>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</si>
  <si>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</si>
  <si>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</si>
  <si>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</si>
  <si>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</si>
  <si>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</si>
  <si>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</si>
  <si>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</si>
  <si>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</si>
  <si>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</si>
  <si>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</si>
  <si>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</si>
  <si>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</si>
  <si>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</si>
  <si>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</si>
  <si>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</si>
  <si>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</si>
  <si>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</si>
  <si>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</si>
  <si>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</si>
  <si>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</si>
  <si>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</si>
  <si>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</si>
  <si>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</si>
  <si>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</si>
  <si>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</si>
  <si>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</si>
  <si>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</si>
  <si>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</si>
  <si>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</si>
  <si>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</si>
  <si>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</si>
  <si>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</si>
  <si>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</si>
  <si>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</si>
  <si>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</si>
  <si>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</si>
  <si>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</si>
  <si>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</si>
  <si>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</si>
  <si>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</si>
  <si>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</si>
  <si>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</si>
  <si>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</si>
  <si>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</si>
  <si>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</si>
  <si>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</si>
  <si>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</si>
  <si>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</si>
  <si>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</si>
  <si>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</si>
  <si>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</si>
  <si>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</si>
  <si>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</si>
  <si>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</si>
  <si>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</si>
  <si>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</si>
  <si>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</si>
  <si>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</si>
  <si>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</si>
  <si>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</si>
  <si>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</si>
  <si>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</si>
  <si>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</si>
  <si>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</si>
  <si>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</si>
  <si>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</si>
  <si>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</si>
  <si>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</si>
  <si>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</si>
  <si>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</si>
  <si>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</si>
  <si>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</si>
  <si>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</si>
  <si>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</si>
  <si>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</si>
  <si>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</si>
  <si>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</si>
  <si>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</si>
  <si>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</si>
  <si>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</si>
  <si>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</si>
  <si>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</si>
  <si>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</si>
  <si>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</si>
  <si>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</si>
  <si>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</si>
  <si>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</si>
  <si>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</si>
  <si>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</si>
  <si>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</si>
  <si>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</si>
  <si>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</si>
  <si>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</si>
  <si>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</si>
  <si>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</si>
  <si>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</si>
  <si>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</si>
  <si>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</si>
  <si>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</si>
  <si>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</si>
  <si>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</si>
  <si>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</si>
  <si>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</si>
  <si>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</si>
  <si>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</si>
  <si>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</si>
  <si>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</si>
  <si>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</si>
  <si>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</si>
  <si>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</si>
  <si>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</si>
  <si>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</si>
  <si>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</si>
  <si>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</si>
  <si>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</si>
  <si>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</si>
  <si>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</si>
  <si>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</si>
  <si>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</si>
  <si>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</si>
  <si>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</si>
  <si>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</si>
  <si>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</si>
  <si>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</si>
  <si>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</si>
  <si>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</si>
  <si>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</si>
  <si>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</si>
  <si>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</si>
  <si>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</si>
  <si>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</si>
  <si>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</si>
  <si>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</si>
  <si>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</si>
  <si>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</si>
  <si>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</si>
  <si>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</si>
  <si>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</si>
  <si>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</si>
  <si>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</si>
  <si>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</si>
  <si>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</si>
  <si>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</si>
  <si>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</si>
  <si>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</si>
  <si>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</si>
  <si>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</si>
  <si>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</si>
  <si>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</si>
  <si>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</si>
  <si>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</si>
  <si>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</si>
  <si>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</si>
  <si>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</si>
  <si>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</si>
  <si>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</si>
  <si>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</si>
  <si>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</si>
  <si>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</si>
  <si>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</si>
  <si>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</si>
  <si>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</si>
  <si>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</si>
  <si>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</si>
  <si>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</si>
  <si>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</si>
  <si>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</si>
  <si>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</si>
  <si>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</si>
  <si>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</si>
  <si>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</si>
  <si>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</si>
  <si>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</si>
  <si>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</si>
  <si>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</si>
  <si>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</si>
  <si>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</si>
  <si>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</si>
  <si>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</si>
  <si>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</si>
  <si>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</si>
  <si>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</si>
  <si>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</si>
  <si>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</si>
  <si>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</si>
  <si>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</si>
  <si>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</si>
  <si>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</si>
  <si>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</si>
  <si>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</si>
  <si>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</si>
  <si>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</si>
  <si>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</si>
  <si>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</si>
  <si>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</si>
  <si>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</si>
  <si>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</si>
  <si>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</si>
  <si>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</si>
  <si>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</si>
  <si>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</si>
  <si>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</si>
  <si>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</si>
  <si>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</si>
  <si>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</si>
  <si>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</si>
  <si>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</si>
  <si>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</si>
  <si>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</si>
  <si>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</si>
  <si>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</si>
  <si>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</si>
  <si>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</si>
  <si>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</si>
  <si>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</si>
  <si>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</si>
  <si>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</si>
  <si>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</si>
  <si>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</si>
  <si>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</si>
  <si>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</si>
  <si>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</si>
  <si>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</si>
  <si>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</si>
  <si>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</si>
  <si>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</si>
  <si>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</si>
  <si>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</si>
  <si>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</si>
  <si>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</si>
  <si>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</si>
  <si>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</si>
  <si>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</si>
  <si>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</si>
  <si>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</si>
  <si>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</si>
  <si>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</si>
  <si>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</si>
  <si>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</si>
  <si>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</si>
  <si>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</si>
  <si>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</si>
  <si>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</si>
  <si>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</si>
  <si>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</si>
  <si>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</si>
  <si>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</si>
  <si>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</si>
  <si>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</si>
  <si>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</si>
  <si>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</si>
  <si>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</si>
  <si>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</si>
  <si>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</si>
  <si>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</si>
  <si>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</si>
  <si>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</si>
  <si>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</si>
  <si>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</si>
  <si>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</si>
  <si>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</si>
  <si>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</si>
  <si>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</si>
  <si>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</si>
  <si>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</si>
  <si>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</si>
  <si>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</si>
  <si>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</si>
  <si>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</si>
  <si>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</si>
  <si>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</si>
  <si>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</si>
  <si>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</si>
  <si>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</si>
  <si>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</si>
  <si>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</si>
  <si>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</si>
  <si>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</si>
  <si>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</si>
  <si>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</si>
  <si>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</si>
  <si>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</si>
  <si>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</si>
  <si>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</si>
  <si>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</si>
  <si>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</si>
  <si>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</si>
  <si>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</si>
  <si>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</si>
  <si>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</si>
  <si>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</si>
  <si>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</si>
  <si>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</si>
  <si>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</si>
  <si>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</si>
  <si>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</si>
  <si>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</si>
  <si>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</si>
  <si>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</si>
  <si>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</si>
  <si>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</si>
  <si>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</si>
  <si>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</si>
  <si>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</si>
  <si>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</si>
  <si>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</si>
  <si>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</si>
  <si>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</si>
  <si>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</si>
  <si>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</si>
  <si>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</si>
  <si>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</si>
  <si>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</si>
  <si>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</si>
  <si>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</si>
  <si>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</si>
  <si>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</si>
  <si>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</si>
  <si>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</si>
  <si>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</si>
  <si>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</si>
  <si>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</si>
  <si>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</si>
  <si>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</si>
  <si>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</si>
  <si>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</si>
  <si>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</si>
  <si>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</si>
  <si>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</si>
  <si>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</si>
  <si>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</si>
  <si>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</si>
  <si>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</si>
  <si>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</si>
  <si>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</si>
  <si>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</si>
  <si>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</si>
  <si>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</si>
  <si>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</si>
  <si>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</si>
  <si>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</si>
  <si>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</si>
  <si>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</si>
  <si>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</si>
  <si>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</si>
  <si>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</si>
  <si>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</si>
  <si>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</si>
  <si>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</si>
  <si>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</si>
  <si>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</si>
  <si>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</si>
  <si>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</si>
  <si>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</si>
  <si>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</si>
  <si>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</si>
  <si>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</si>
  <si>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</si>
  <si>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</si>
  <si>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</si>
  <si>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</si>
  <si>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</si>
  <si>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</si>
  <si>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</si>
  <si>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</si>
  <si>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</si>
  <si>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</si>
  <si>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</si>
  <si>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</si>
  <si>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</si>
  <si>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</si>
  <si>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</si>
  <si>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</si>
  <si>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</si>
  <si>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</si>
  <si>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</si>
  <si>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</si>
  <si>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</si>
  <si>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</si>
  <si>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</si>
  <si>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</si>
  <si>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</si>
  <si>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</si>
  <si>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</si>
  <si>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</si>
  <si>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</si>
  <si>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</si>
  <si>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</si>
  <si>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</si>
  <si>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</si>
  <si>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</si>
  <si>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</si>
  <si>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</si>
  <si>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</si>
  <si>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</si>
  <si>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</si>
  <si>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</si>
  <si>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</si>
  <si>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</si>
  <si>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</si>
  <si>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</si>
  <si>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</si>
  <si>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</si>
  <si>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</si>
  <si>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</si>
  <si>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</si>
  <si>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</si>
  <si>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</si>
  <si>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</si>
  <si>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</si>
  <si>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</si>
  <si>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</si>
  <si>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</si>
  <si>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</si>
  <si>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</si>
  <si>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</si>
  <si>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</si>
  <si>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</si>
  <si>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</si>
  <si>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</si>
  <si>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</si>
  <si>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</si>
  <si>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</si>
  <si>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</si>
  <si>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</si>
  <si>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</si>
  <si>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</si>
  <si>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</si>
  <si>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</si>
  <si>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</si>
  <si>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</si>
  <si>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</si>
  <si>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</si>
  <si>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</si>
  <si>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</si>
  <si>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</si>
  <si>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</si>
  <si>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</si>
  <si>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</si>
  <si>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</si>
  <si>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</si>
  <si>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</si>
  <si>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</si>
  <si>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</si>
  <si>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</si>
  <si>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</si>
  <si>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</si>
  <si>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</si>
  <si>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</si>
  <si>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</si>
  <si>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</si>
  <si>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</si>
  <si>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</si>
  <si>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</si>
  <si>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</si>
  <si>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</si>
  <si>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</si>
  <si>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</si>
  <si>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</si>
  <si>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</si>
  <si>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</si>
  <si>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</si>
  <si>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</si>
  <si>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</si>
  <si>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</si>
  <si>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</si>
  <si>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</si>
  <si>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</si>
  <si>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</si>
  <si>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</si>
  <si>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</si>
  <si>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</si>
  <si>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</si>
  <si>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</si>
  <si>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</si>
  <si>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</si>
  <si>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</si>
  <si>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</si>
  <si>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</si>
  <si>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</si>
  <si>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</si>
  <si>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</si>
  <si>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</si>
  <si>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</si>
  <si>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</si>
  <si>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</si>
  <si>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</si>
  <si>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</si>
  <si>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</si>
  <si>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</si>
  <si>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</si>
  <si>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</si>
  <si>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</si>
  <si>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</si>
  <si>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</si>
  <si>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</si>
  <si>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</si>
  <si>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</si>
  <si>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</si>
  <si>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</si>
  <si>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</si>
  <si>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</si>
  <si>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</si>
  <si>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</si>
  <si>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</si>
  <si>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</si>
  <si>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</si>
  <si>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</si>
  <si>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</si>
  <si>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</si>
  <si>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</si>
  <si>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</si>
  <si>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</si>
  <si>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</si>
  <si>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</si>
  <si>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</si>
  <si>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</si>
  <si>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</si>
  <si>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</si>
  <si>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</si>
  <si>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</si>
  <si>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</si>
  <si>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</si>
  <si>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</si>
  <si>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</si>
  <si>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</si>
  <si>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</si>
  <si>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</si>
  <si>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</si>
  <si>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</si>
  <si>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</si>
  <si>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</si>
  <si>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</si>
  <si>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</si>
  <si>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</si>
  <si>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</si>
  <si>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</si>
  <si>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</si>
  <si>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</si>
  <si>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</si>
  <si>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</si>
  <si>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</si>
  <si>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</si>
  <si>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</si>
  <si>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</si>
  <si>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</si>
  <si>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</si>
  <si>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</si>
  <si>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</si>
  <si>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</si>
  <si>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</si>
  <si>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</si>
  <si>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</si>
  <si>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</si>
  <si>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</si>
  <si>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</si>
  <si>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</si>
  <si>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</si>
  <si>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</si>
  <si>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</si>
  <si>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</si>
  <si>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</si>
  <si>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</si>
  <si>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</si>
  <si>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</si>
  <si>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</si>
  <si>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</si>
  <si>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</si>
  <si>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</si>
  <si>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</si>
  <si>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</si>
  <si>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</si>
  <si>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</si>
  <si>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</si>
  <si>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</si>
  <si>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</si>
  <si>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</si>
  <si>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</si>
  <si>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</si>
  <si>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</si>
  <si>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</si>
  <si>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</si>
  <si>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</si>
  <si>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</si>
  <si>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</si>
  <si>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</si>
  <si>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</si>
  <si>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</si>
  <si>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</si>
  <si>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</si>
  <si>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</si>
  <si>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</si>
  <si>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</si>
  <si>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</si>
  <si>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</si>
  <si>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</si>
  <si>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</si>
  <si>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</si>
  <si>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</si>
  <si>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</si>
  <si>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</si>
  <si>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</si>
  <si>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</si>
  <si>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</si>
  <si>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</si>
  <si>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</si>
  <si>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</si>
  <si>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</si>
  <si>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</si>
  <si>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</si>
  <si>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</si>
  <si>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</si>
  <si>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</si>
  <si>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</si>
  <si>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</si>
  <si>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</si>
  <si>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</si>
  <si>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</si>
  <si>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</si>
  <si>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</si>
  <si>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</si>
  <si>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</si>
  <si>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</si>
  <si>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</si>
  <si>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</si>
  <si>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</si>
  <si>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</si>
  <si>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</si>
  <si>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</si>
  <si>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</si>
  <si>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</si>
  <si>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</si>
  <si>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</si>
  <si>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</si>
  <si>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</si>
  <si>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</si>
  <si>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</si>
  <si>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</si>
  <si>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</si>
  <si>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</si>
  <si>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</si>
  <si>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</si>
  <si>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</si>
  <si>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</si>
  <si>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</si>
  <si>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</si>
  <si>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</si>
  <si>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</si>
  <si>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</si>
  <si>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</si>
  <si>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</si>
  <si>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</si>
  <si>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</si>
  <si>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</si>
  <si>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</si>
  <si>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</si>
  <si>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</si>
  <si>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</si>
  <si>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</si>
  <si>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</si>
  <si>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</si>
  <si>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</si>
  <si>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</si>
  <si>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</si>
  <si>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</si>
  <si>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</si>
  <si>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</si>
  <si>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</si>
  <si>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</si>
  <si>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</si>
  <si>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</si>
  <si>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</si>
  <si>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</si>
  <si>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</si>
  <si>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</si>
  <si>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</si>
  <si>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</si>
  <si>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</si>
  <si>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</si>
  <si>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</si>
  <si>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</si>
  <si>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</si>
  <si>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</si>
  <si>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</si>
  <si>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</si>
  <si>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</si>
  <si>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</si>
  <si>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</si>
  <si>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</si>
  <si>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</si>
  <si>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</si>
  <si>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</si>
  <si>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</si>
  <si>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</si>
  <si>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</si>
  <si>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</si>
  <si>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</si>
  <si>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</si>
  <si>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</si>
  <si>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</si>
  <si>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</si>
  <si>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</si>
  <si>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</si>
  <si>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</si>
  <si>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</si>
  <si>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</si>
  <si>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</si>
  <si>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</si>
  <si>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</si>
  <si>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</si>
  <si>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</si>
  <si>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</si>
  <si>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</si>
  <si>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</si>
  <si>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</si>
  <si>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</si>
  <si>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</si>
  <si>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</si>
  <si>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</si>
  <si>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</si>
  <si>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</si>
  <si>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</si>
  <si>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</si>
  <si>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</si>
  <si>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</si>
  <si>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</si>
  <si>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</si>
  <si>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</si>
  <si>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</si>
  <si>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</si>
  <si>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</si>
  <si>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</si>
  <si>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</si>
  <si>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</si>
  <si>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</si>
  <si>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</si>
  <si>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</si>
  <si>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</si>
  <si>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</si>
  <si>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</si>
  <si>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</si>
  <si>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</si>
  <si>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</si>
  <si>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</si>
  <si>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</si>
  <si>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</si>
  <si>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</si>
  <si>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</si>
  <si>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</si>
  <si>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</si>
  <si>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</si>
  <si>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</si>
  <si>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</si>
  <si>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</si>
  <si>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</si>
  <si>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</si>
  <si>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</si>
  <si>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</si>
  <si>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</si>
  <si>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</si>
  <si>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</si>
  <si>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</si>
  <si>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</si>
  <si>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</si>
  <si>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</si>
  <si>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</si>
  <si>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</si>
  <si>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</si>
  <si>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</si>
  <si>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</si>
  <si>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</si>
  <si>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</si>
  <si>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</si>
  <si>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</si>
  <si>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</si>
  <si>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</si>
  <si>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</si>
  <si>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</si>
  <si>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</si>
  <si>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</si>
  <si>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</si>
  <si>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</si>
  <si>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</si>
  <si>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</si>
  <si>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</si>
  <si>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</si>
  <si>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</si>
  <si>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</si>
  <si>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</si>
  <si>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</si>
  <si>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</si>
  <si>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</si>
  <si>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</si>
  <si>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</si>
  <si>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</si>
  <si>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</si>
  <si>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</si>
  <si>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</si>
  <si>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</si>
  <si>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</si>
  <si>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</si>
  <si>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</si>
  <si>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</si>
  <si>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</si>
  <si>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</si>
  <si>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</si>
  <si>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</si>
  <si>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</si>
  <si>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</si>
  <si>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</si>
  <si>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</si>
  <si>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</si>
  <si>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</si>
  <si>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</si>
  <si>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</si>
  <si>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</si>
  <si>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</si>
  <si>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</si>
  <si>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</si>
  <si>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</si>
  <si>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</si>
  <si>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</si>
  <si>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</si>
  <si>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</si>
  <si>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</si>
  <si>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</si>
  <si>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</si>
  <si>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</si>
  <si>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</si>
  <si>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</si>
  <si>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</si>
  <si>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</si>
  <si>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</si>
  <si>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</si>
  <si>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</si>
  <si>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</si>
  <si>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</si>
  <si>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</si>
  <si>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</si>
  <si>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</si>
  <si>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</si>
  <si>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</si>
  <si>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</si>
  <si>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</si>
  <si>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</si>
  <si>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</si>
  <si>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</si>
  <si>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</si>
  <si>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</si>
  <si>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</si>
  <si>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</si>
  <si>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</si>
  <si>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</si>
  <si>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</si>
  <si>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</si>
  <si>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</si>
  <si>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</si>
  <si>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</si>
  <si>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</si>
  <si>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</si>
  <si>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</si>
  <si>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</si>
  <si>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</si>
  <si>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</si>
  <si>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</si>
  <si>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</si>
  <si>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</si>
  <si>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</si>
  <si>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</si>
  <si>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</si>
  <si>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</si>
  <si>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</si>
  <si>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</si>
  <si>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</si>
  <si>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</si>
  <si>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</si>
  <si>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</si>
  <si>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</si>
  <si>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</si>
  <si>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</si>
  <si>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</si>
  <si>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</si>
  <si>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</si>
  <si>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</si>
  <si>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</si>
  <si>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</si>
  <si>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</si>
  <si>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</si>
  <si>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</si>
  <si>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</si>
  <si>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</si>
  <si>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</si>
  <si>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</si>
  <si>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</si>
  <si>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</si>
  <si>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</si>
  <si>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</si>
  <si>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</si>
  <si>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</si>
  <si>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</si>
  <si>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</si>
  <si>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</si>
  <si>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</si>
  <si>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</si>
  <si>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</si>
  <si>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</si>
  <si>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</si>
  <si>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</si>
  <si>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</si>
  <si>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</si>
  <si>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</si>
  <si>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</si>
  <si>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</si>
  <si>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</si>
  <si>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</si>
  <si>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</si>
  <si>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</si>
  <si>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</si>
  <si>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</si>
  <si>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</si>
  <si>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</si>
  <si>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</si>
  <si>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</si>
  <si>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</si>
  <si>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</si>
  <si>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</si>
  <si>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</si>
  <si>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</si>
  <si>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</si>
  <si>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</si>
  <si>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</si>
  <si>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</si>
  <si>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</si>
  <si>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</si>
  <si>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</si>
  <si>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</si>
  <si>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</si>
  <si>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</si>
  <si>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</si>
  <si>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</si>
  <si>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</si>
  <si>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</si>
  <si>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</si>
  <si>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</si>
  <si>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</si>
  <si>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</si>
  <si>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</si>
  <si>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</si>
  <si>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</si>
  <si>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</si>
  <si>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</si>
  <si>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</si>
  <si>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</si>
  <si>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</si>
  <si>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</si>
  <si>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</si>
  <si>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</si>
  <si>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</si>
  <si>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</si>
  <si>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</si>
  <si>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</si>
  <si>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</si>
  <si>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</si>
  <si>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</si>
  <si>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</si>
  <si>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</si>
  <si>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</si>
  <si>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</si>
  <si>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</si>
  <si>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</si>
  <si>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</si>
  <si>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</si>
  <si>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</si>
  <si>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</si>
  <si>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</si>
  <si>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</si>
  <si>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</si>
  <si>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</si>
  <si>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</si>
  <si>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</si>
  <si>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</si>
  <si>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</si>
  <si>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</si>
  <si>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</si>
  <si>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</si>
  <si>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</si>
  <si>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</si>
  <si>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</si>
  <si>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</si>
  <si>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</si>
  <si>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</si>
  <si>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</si>
  <si>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</si>
  <si>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</si>
  <si>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</si>
  <si>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</si>
  <si>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</si>
  <si>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</si>
  <si>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</si>
  <si>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</si>
  <si>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</si>
  <si>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</si>
  <si>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</si>
  <si>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</si>
  <si>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</si>
  <si>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</si>
  <si>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</si>
  <si>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</si>
  <si>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</si>
  <si>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</si>
  <si>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</si>
  <si>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</si>
  <si>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</si>
  <si>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</si>
  <si>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</si>
  <si>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</si>
  <si>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</si>
  <si>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</si>
  <si>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</si>
  <si>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</si>
  <si>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</si>
  <si>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</si>
  <si>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</si>
  <si>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</si>
  <si>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</si>
  <si>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</si>
  <si>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</si>
  <si>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</si>
  <si>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</si>
  <si>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</si>
  <si>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</si>
  <si>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</si>
  <si>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</si>
  <si>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</si>
  <si>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</si>
  <si>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</si>
  <si>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</si>
  <si>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</si>
  <si>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</si>
  <si>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</si>
  <si>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</si>
  <si>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</si>
  <si>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</si>
  <si>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</si>
  <si>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</si>
  <si>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</si>
  <si>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</si>
  <si>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</si>
  <si>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</si>
  <si>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</si>
  <si>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</si>
  <si>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</si>
  <si>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</si>
  <si>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</si>
  <si>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</si>
  <si>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</si>
  <si>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</si>
  <si>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</si>
  <si>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</si>
  <si>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</si>
  <si>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</si>
  <si>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</si>
  <si>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</si>
  <si>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</si>
  <si>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</si>
  <si>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</si>
  <si>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</si>
  <si>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</si>
  <si>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</si>
  <si>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</si>
  <si>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</si>
  <si>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</si>
  <si>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</si>
  <si>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</si>
  <si>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</si>
  <si>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</si>
  <si>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</si>
  <si>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</si>
  <si>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</si>
  <si>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</si>
  <si>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</si>
  <si>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</si>
  <si>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</si>
  <si>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</si>
  <si>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</si>
  <si>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</si>
  <si>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</si>
  <si>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</si>
  <si>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</si>
  <si>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</si>
  <si>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</si>
  <si>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</si>
  <si>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</si>
  <si>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</si>
  <si>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</si>
  <si>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</si>
  <si>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</si>
  <si>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</si>
  <si>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</si>
  <si>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</si>
  <si>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</si>
  <si>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</si>
  <si>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</si>
  <si>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</si>
  <si>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</si>
  <si>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</si>
  <si>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</si>
  <si>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</si>
  <si>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</si>
  <si>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</si>
  <si>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</si>
  <si>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</si>
  <si>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</si>
  <si>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</si>
  <si>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</si>
  <si>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</si>
  <si>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</si>
  <si>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</si>
  <si>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</si>
  <si>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</si>
  <si>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</si>
  <si>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</si>
  <si>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</si>
  <si>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</si>
  <si>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</si>
  <si>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</si>
  <si>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</si>
  <si>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</si>
  <si>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</si>
  <si>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</si>
  <si>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</si>
  <si>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</si>
  <si>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</si>
  <si>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</si>
  <si>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</si>
  <si>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</si>
  <si>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</si>
  <si>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</si>
  <si>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</si>
  <si>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</si>
  <si>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</si>
  <si>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</si>
  <si>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</si>
  <si>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</si>
  <si>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</si>
  <si>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</si>
  <si>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</si>
  <si>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</si>
  <si>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</si>
  <si>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</si>
  <si>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</si>
  <si>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</si>
  <si>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</si>
  <si>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</si>
  <si>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</si>
  <si>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</si>
  <si>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</si>
  <si>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</si>
  <si>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</si>
  <si>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</si>
  <si>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</si>
  <si>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</si>
  <si>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</si>
  <si>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</si>
  <si>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</si>
  <si>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</si>
  <si>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</si>
  <si>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</si>
  <si>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</si>
  <si>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</si>
  <si>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</si>
  <si>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</si>
  <si>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</si>
  <si>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</si>
  <si>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</si>
  <si>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</si>
  <si>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</si>
  <si>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</si>
  <si>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</si>
  <si>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</si>
  <si>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</si>
  <si>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</si>
  <si>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</si>
  <si>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</si>
  <si>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</si>
  <si>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</si>
  <si>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</si>
  <si>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</si>
  <si>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</si>
  <si>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</si>
  <si>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</si>
  <si>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</si>
  <si>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</si>
  <si>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</si>
  <si>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</si>
  <si>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</si>
  <si>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</si>
  <si>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</si>
  <si>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</si>
  <si>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</si>
  <si>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</si>
  <si>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</si>
  <si>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</si>
  <si>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</si>
  <si>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</si>
  <si>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</si>
  <si>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</si>
  <si>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</si>
  <si>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</si>
  <si>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</si>
  <si>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</si>
  <si>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</si>
  <si>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</si>
  <si>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</si>
  <si>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</si>
  <si>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</si>
  <si>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</si>
  <si>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</si>
  <si>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</si>
  <si>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</si>
  <si>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</si>
  <si>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</si>
  <si>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</si>
  <si>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</si>
  <si>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</si>
  <si>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</si>
  <si>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</si>
  <si>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</si>
  <si>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</si>
  <si>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</si>
  <si>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</si>
  <si>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</si>
  <si>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</si>
  <si>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</si>
  <si>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</si>
  <si>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</si>
  <si>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</si>
  <si>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</si>
  <si>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</si>
  <si>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</si>
  <si>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</si>
  <si>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</si>
  <si>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</si>
  <si>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</si>
  <si>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</si>
  <si>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</si>
  <si>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</si>
  <si>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</si>
  <si>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</si>
  <si>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</si>
  <si>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</si>
  <si>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</si>
  <si>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</si>
  <si>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</si>
  <si>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</si>
  <si>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</si>
  <si>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</si>
  <si>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</si>
  <si>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</si>
  <si>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</si>
  <si>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</si>
  <si>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</si>
  <si>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</si>
  <si>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</si>
  <si>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</si>
  <si>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</si>
  <si>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</si>
  <si>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</si>
  <si>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</si>
  <si>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</si>
  <si>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</si>
  <si>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</si>
  <si>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</si>
  <si>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</si>
  <si>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</si>
  <si>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</si>
  <si>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</si>
  <si>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</si>
  <si>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</si>
  <si>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</si>
  <si>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</si>
  <si>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</si>
  <si>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</si>
  <si>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</si>
  <si>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</si>
  <si>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</si>
  <si>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</si>
  <si>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</si>
  <si>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</si>
  <si>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</si>
  <si>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</si>
  <si>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</si>
  <si>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</si>
  <si>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</si>
  <si>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</si>
  <si>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</si>
  <si>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</si>
  <si>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</si>
  <si>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</si>
  <si>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</si>
  <si>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</si>
  <si>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</si>
  <si>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</si>
  <si>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</si>
  <si>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</si>
  <si>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</si>
  <si>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</si>
  <si>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</si>
  <si>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</si>
  <si>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</si>
  <si>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</si>
  <si>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</si>
  <si>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</si>
  <si>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</si>
  <si>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</si>
  <si>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</si>
  <si>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</si>
  <si>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</si>
  <si>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</si>
  <si>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</si>
  <si>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</si>
  <si>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</si>
  <si>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</si>
  <si>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</si>
  <si>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</si>
  <si>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</si>
  <si>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</si>
  <si>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</si>
  <si>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</si>
  <si>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</si>
  <si>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</si>
  <si>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</si>
  <si>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</si>
  <si>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</si>
  <si>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</si>
  <si>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</si>
  <si>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</si>
  <si>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</si>
  <si>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</si>
  <si>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</si>
  <si>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</si>
  <si>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</si>
  <si>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</si>
  <si>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</si>
  <si>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</si>
  <si>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</si>
  <si>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</si>
  <si>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</si>
  <si>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</si>
  <si>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</si>
  <si>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</si>
  <si>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</si>
  <si>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</si>
  <si>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</si>
  <si>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</si>
  <si>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</si>
  <si>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</si>
  <si>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</si>
  <si>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</si>
  <si>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</si>
  <si>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</si>
  <si>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</si>
  <si>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</si>
  <si>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</si>
  <si>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</si>
  <si>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</si>
  <si>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</si>
  <si>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</si>
  <si>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</si>
  <si>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</si>
  <si>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</si>
  <si>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</si>
  <si>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</si>
  <si>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</si>
  <si>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</si>
  <si>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</si>
  <si>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</si>
  <si>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</si>
  <si>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</si>
  <si>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</si>
  <si>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</si>
  <si>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</si>
  <si>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</si>
  <si>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</si>
  <si>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</si>
  <si>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</si>
  <si>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</si>
  <si>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</si>
  <si>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</si>
  <si>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</si>
  <si>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</si>
  <si>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</si>
  <si>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</si>
  <si>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</si>
  <si>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</si>
  <si>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</si>
  <si>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</si>
  <si>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</si>
  <si>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</si>
  <si>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</si>
  <si>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</si>
  <si>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</si>
  <si>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</si>
  <si>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</si>
  <si>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</si>
  <si>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</si>
  <si>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</si>
  <si>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</si>
  <si>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</si>
  <si>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</si>
  <si>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</si>
  <si>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</si>
  <si>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</si>
  <si>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</si>
  <si>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</si>
  <si>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</si>
  <si>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</si>
  <si>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</si>
  <si>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</si>
  <si>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</si>
  <si>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</si>
  <si>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</si>
  <si>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</si>
  <si>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</si>
  <si>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</si>
  <si>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</si>
  <si>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</si>
  <si>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</si>
  <si>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</si>
  <si>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</si>
  <si>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</si>
  <si>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</si>
  <si>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</si>
  <si>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</si>
  <si>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</si>
  <si>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</si>
  <si>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</si>
  <si>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</si>
  <si>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</si>
  <si>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</si>
  <si>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</si>
  <si>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</si>
  <si>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</si>
  <si>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</si>
  <si>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</si>
  <si>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</si>
  <si>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</si>
  <si>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</si>
  <si>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</si>
  <si>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</si>
  <si>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</si>
  <si>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</si>
  <si>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</si>
  <si>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</si>
  <si>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</si>
  <si>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</si>
  <si>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</si>
  <si>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</si>
  <si>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</si>
  <si>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</si>
  <si>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</si>
  <si>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</si>
  <si>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</si>
  <si>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</si>
  <si>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</si>
  <si>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</si>
  <si>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</si>
  <si>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</si>
  <si>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</si>
  <si>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</si>
  <si>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</si>
  <si>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</si>
  <si>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</si>
  <si>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</si>
  <si>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</si>
  <si>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</si>
  <si>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</si>
  <si>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</si>
  <si>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</si>
  <si>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</si>
  <si>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</si>
  <si>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</si>
  <si>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</si>
  <si>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</si>
  <si>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</si>
  <si>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</si>
  <si>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</si>
  <si>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</si>
  <si>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</si>
  <si>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</si>
  <si>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</si>
  <si>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</si>
  <si>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</si>
  <si>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</si>
  <si>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</si>
  <si>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</si>
  <si>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</si>
  <si>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</si>
  <si>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</si>
  <si>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</si>
  <si>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</si>
  <si>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</si>
  <si>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</si>
  <si>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</si>
  <si>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</si>
  <si>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</si>
  <si>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</si>
  <si>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</si>
  <si>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</si>
  <si>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</si>
  <si>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</si>
  <si>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</si>
  <si>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</si>
  <si>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</si>
  <si>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</si>
  <si>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</si>
  <si>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</si>
  <si>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</si>
  <si>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</si>
  <si>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</si>
  <si>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</si>
  <si>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</si>
  <si>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</si>
  <si>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</si>
  <si>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</si>
  <si>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</si>
  <si>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</si>
  <si>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</si>
  <si>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</si>
  <si>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</si>
  <si>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</si>
  <si>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</si>
  <si>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</si>
  <si>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</si>
  <si>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</si>
  <si>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</si>
  <si>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</si>
  <si>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</si>
  <si>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</si>
  <si>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</si>
  <si>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</si>
  <si>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</si>
  <si>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</si>
  <si>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</si>
  <si>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</si>
  <si>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</si>
  <si>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</si>
  <si>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</si>
  <si>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</si>
  <si>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</si>
  <si>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</si>
  <si>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</si>
  <si>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</si>
  <si>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</si>
  <si>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</si>
  <si>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</si>
  <si>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</si>
  <si>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</si>
  <si>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</si>
  <si>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</si>
  <si>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</si>
  <si>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</si>
  <si>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</si>
  <si>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</si>
  <si>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</si>
  <si>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</si>
  <si>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</si>
  <si>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</si>
  <si>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</si>
  <si>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</si>
  <si>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</si>
  <si>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</si>
  <si>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</si>
  <si>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</si>
  <si>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</si>
  <si>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</si>
  <si>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</si>
  <si>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</si>
  <si>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</si>
  <si>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</si>
  <si>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</si>
  <si>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</si>
  <si>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</si>
  <si>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</si>
  <si>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</si>
  <si>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</si>
  <si>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</si>
  <si>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</si>
  <si>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</si>
  <si>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</si>
  <si>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</si>
  <si>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</si>
  <si>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</si>
  <si>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</si>
  <si>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</si>
  <si>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</si>
  <si>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</si>
  <si>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</si>
  <si>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</si>
  <si>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</si>
  <si>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</si>
  <si>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</si>
  <si>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</si>
  <si>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</si>
  <si>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</si>
  <si>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</si>
  <si>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</si>
  <si>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</si>
  <si>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</si>
  <si>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</si>
  <si>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</si>
  <si>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</si>
  <si>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</si>
  <si>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</si>
  <si>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</si>
  <si>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</si>
  <si>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</si>
  <si>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</si>
  <si>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</si>
  <si>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</si>
  <si>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</si>
  <si>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</si>
  <si>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</si>
  <si>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</si>
  <si>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</si>
  <si>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</si>
  <si>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</si>
  <si>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</si>
  <si>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</si>
  <si>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</si>
  <si>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</si>
  <si>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</si>
  <si>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</si>
  <si>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</si>
  <si>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</si>
  <si>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</si>
  <si>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</si>
  <si>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</si>
  <si>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</si>
  <si>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</si>
  <si>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</si>
  <si>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</si>
  <si>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</si>
  <si>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</si>
  <si>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</si>
  <si>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</si>
  <si>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</si>
  <si>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</si>
  <si>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</si>
  <si>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</si>
  <si>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</si>
  <si>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</si>
  <si>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</si>
  <si>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</si>
  <si>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</si>
  <si>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</si>
  <si>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</si>
  <si>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</si>
  <si>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</si>
  <si>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</si>
  <si>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</si>
  <si>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</si>
  <si>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</si>
  <si>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</si>
  <si>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</si>
  <si>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</si>
  <si>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</si>
  <si>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</si>
  <si>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</si>
  <si>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</si>
  <si>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</si>
  <si>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</si>
  <si>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</si>
  <si>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</si>
  <si>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</si>
  <si>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</si>
  <si>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</si>
  <si>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</si>
  <si>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</si>
  <si>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</si>
  <si>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</si>
  <si>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</si>
  <si>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</si>
  <si>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</si>
  <si>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</si>
  <si>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</si>
  <si>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</si>
  <si>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</si>
  <si>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</si>
  <si>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</si>
  <si>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</si>
  <si>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</si>
  <si>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</si>
  <si>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</si>
  <si>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</si>
  <si>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</si>
  <si>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</si>
  <si>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</si>
  <si>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</si>
  <si>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</si>
  <si>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</si>
  <si>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</si>
  <si>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</si>
  <si>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</si>
  <si>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</si>
  <si>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</si>
  <si>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</si>
  <si>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</si>
  <si>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</si>
  <si>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</si>
  <si>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</si>
  <si>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</si>
  <si>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</si>
  <si>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</si>
  <si>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</si>
  <si>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</si>
  <si>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</si>
  <si>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</si>
  <si>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</si>
  <si>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</si>
  <si>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</si>
  <si>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</si>
  <si>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</si>
  <si>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</si>
  <si>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</si>
  <si>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</si>
  <si>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</si>
  <si>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</si>
  <si>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</si>
  <si>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</si>
  <si>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</si>
  <si>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</si>
  <si>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</si>
  <si>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</si>
  <si>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</si>
  <si>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</si>
  <si>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</si>
  <si>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</si>
  <si>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</si>
  <si>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</si>
  <si>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</si>
  <si>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</si>
  <si>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</si>
  <si>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</si>
  <si>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</si>
  <si>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</si>
  <si>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</si>
  <si>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</si>
  <si>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</si>
  <si>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</si>
  <si>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</si>
  <si>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</si>
  <si>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</si>
  <si>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</si>
  <si>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</si>
  <si>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</si>
  <si>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</si>
  <si>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</si>
  <si>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</si>
  <si>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</si>
  <si>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</si>
  <si>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</si>
  <si>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</si>
  <si>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</si>
  <si>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</si>
  <si>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</si>
  <si>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</si>
  <si>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</si>
  <si>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</si>
  <si>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</si>
  <si>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</si>
  <si>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</si>
  <si>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</si>
  <si>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</si>
  <si>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</si>
  <si>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</si>
  <si>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</si>
  <si>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</si>
  <si>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</si>
  <si>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</si>
  <si>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</si>
  <si>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</si>
  <si>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</si>
  <si>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</si>
  <si>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</si>
  <si>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</si>
  <si>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</si>
  <si>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</si>
  <si>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</si>
  <si>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</si>
  <si>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</si>
  <si>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</si>
  <si>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</si>
  <si>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</si>
  <si>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</si>
  <si>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</si>
  <si>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</si>
  <si>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</si>
  <si>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</si>
  <si>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</si>
  <si>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</si>
  <si>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</si>
  <si>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</si>
  <si>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</si>
  <si>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</si>
  <si>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</si>
  <si>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</si>
  <si>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</si>
  <si>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</si>
  <si>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</si>
  <si>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</si>
  <si>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</si>
  <si>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</si>
  <si>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</si>
  <si>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</si>
  <si>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</si>
  <si>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</si>
  <si>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</si>
  <si>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</si>
  <si>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</si>
  <si>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</si>
  <si>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</si>
  <si>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</si>
  <si>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</si>
  <si>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</si>
  <si>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</si>
  <si>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</si>
  <si>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</si>
  <si>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</si>
  <si>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</si>
  <si>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</si>
  <si>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</si>
  <si>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</si>
  <si>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</si>
  <si>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</si>
  <si>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</si>
  <si>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</si>
  <si>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</si>
  <si>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</si>
  <si>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</si>
  <si>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</si>
  <si>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</si>
  <si>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</si>
  <si>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</si>
  <si>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</si>
  <si>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</si>
  <si>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</si>
  <si>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</si>
  <si>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</si>
  <si>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</si>
  <si>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</si>
  <si>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</si>
  <si>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</si>
  <si>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</si>
  <si>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</si>
  <si>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</si>
  <si>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</si>
  <si>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</si>
  <si>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</si>
  <si>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</si>
  <si>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</si>
  <si>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</si>
  <si>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</si>
  <si>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</si>
  <si>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</si>
  <si>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</si>
  <si>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</si>
  <si>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</si>
  <si>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</si>
  <si>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</si>
  <si>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</si>
  <si>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</si>
  <si>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</si>
  <si>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</si>
  <si>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</si>
  <si>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</si>
  <si>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</si>
  <si>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</si>
  <si>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</si>
  <si>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</si>
  <si>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</si>
  <si>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</si>
  <si>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</si>
  <si>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</si>
  <si>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</si>
  <si>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</si>
  <si>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</si>
  <si>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</si>
  <si>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</si>
  <si>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</si>
  <si>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</si>
  <si>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</si>
  <si>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</si>
  <si>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</si>
  <si>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</si>
  <si>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</si>
  <si>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</si>
  <si>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</si>
  <si>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</si>
  <si>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</si>
  <si>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</si>
  <si>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</si>
  <si>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</si>
  <si>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</si>
  <si>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</si>
  <si>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</si>
  <si>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</si>
  <si>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</si>
  <si>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</si>
  <si>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</si>
  <si>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</si>
  <si>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</si>
  <si>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</si>
  <si>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</si>
  <si>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</si>
  <si>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</si>
  <si>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</si>
  <si>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</si>
  <si>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</si>
  <si>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</si>
  <si>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</si>
  <si>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</si>
  <si>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</si>
  <si>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</si>
  <si>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</si>
  <si>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</si>
  <si>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</si>
  <si>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</si>
  <si>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</si>
  <si>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</si>
  <si>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</si>
  <si>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</si>
  <si>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</si>
  <si>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</si>
  <si>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</si>
  <si>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</si>
  <si>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</si>
  <si>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</si>
  <si>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</si>
  <si>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</si>
  <si>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</si>
  <si>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</si>
  <si>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</si>
  <si>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</si>
  <si>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</si>
  <si>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</si>
  <si>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</si>
  <si>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</si>
  <si>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</si>
  <si>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</si>
  <si>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</si>
  <si>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</si>
  <si>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</si>
  <si>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</si>
  <si>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</si>
  <si>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</si>
  <si>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</si>
  <si>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</si>
  <si>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</si>
  <si>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</si>
  <si>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</si>
  <si>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</si>
  <si>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</si>
  <si>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</si>
  <si>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</si>
  <si>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</si>
  <si>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</si>
  <si>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</si>
  <si>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</si>
  <si>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</si>
  <si>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</si>
  <si>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</si>
  <si>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</si>
  <si>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</si>
  <si>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</si>
  <si>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</si>
  <si>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</si>
  <si>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</si>
  <si>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</si>
  <si>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</si>
  <si>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</si>
  <si>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</si>
  <si>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</si>
  <si>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</si>
  <si>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</si>
  <si>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</si>
  <si>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</si>
  <si>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</si>
  <si>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</si>
  <si>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</si>
  <si>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</si>
  <si>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</si>
  <si>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</si>
  <si>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</si>
  <si>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</si>
  <si>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</si>
  <si>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</si>
  <si>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</si>
  <si>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</si>
  <si>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</si>
  <si>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</si>
  <si>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</si>
  <si>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</si>
  <si>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</si>
  <si>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</si>
  <si>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</si>
  <si>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</si>
  <si>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</si>
  <si>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</si>
  <si>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</si>
  <si>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</si>
  <si>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</si>
  <si>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</si>
  <si>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</si>
  <si>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</si>
  <si>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</si>
  <si>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</si>
  <si>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</si>
  <si>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</si>
  <si>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</si>
  <si>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</si>
  <si>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</si>
  <si>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</si>
  <si>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</si>
  <si>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</si>
  <si>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</si>
  <si>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</si>
  <si>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</si>
  <si>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</si>
  <si>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</si>
  <si>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</si>
  <si>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</si>
  <si>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</si>
  <si>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</si>
  <si>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</si>
  <si>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</si>
  <si>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</si>
  <si>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</si>
  <si>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</si>
  <si>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</si>
  <si>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</si>
  <si>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</si>
  <si>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</si>
  <si>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</si>
  <si>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</si>
  <si>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</si>
  <si>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</si>
  <si>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</si>
  <si>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</si>
  <si>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</si>
  <si>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</si>
  <si>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</si>
  <si>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</si>
  <si>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</si>
  <si>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</si>
  <si>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</si>
  <si>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</si>
  <si>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</si>
  <si>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</si>
  <si>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</si>
  <si>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</si>
  <si>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</si>
  <si>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</si>
  <si>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</si>
  <si>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</si>
  <si>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</si>
  <si>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</si>
  <si>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</si>
  <si>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</si>
  <si>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</si>
  <si>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</si>
  <si>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</si>
  <si>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</si>
  <si>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</si>
  <si>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</si>
  <si>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</si>
  <si>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</si>
  <si>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</si>
  <si>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</si>
  <si>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</si>
  <si>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</si>
  <si>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</si>
  <si>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</si>
  <si>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</si>
  <si>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</si>
  <si>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</si>
  <si>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</si>
  <si>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</si>
  <si>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</si>
  <si>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</si>
  <si>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</si>
  <si>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</si>
  <si>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</si>
  <si>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</si>
  <si>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</si>
  <si>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</si>
  <si>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</si>
  <si>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</si>
  <si>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</si>
  <si>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</si>
  <si>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</si>
  <si>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</si>
  <si>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</si>
  <si>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</si>
  <si>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</si>
  <si>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</si>
  <si>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</si>
  <si>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</si>
  <si>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</si>
  <si>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</si>
  <si>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</si>
  <si>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</si>
  <si>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</si>
  <si>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</si>
  <si>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</si>
  <si>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</si>
  <si>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</si>
  <si>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</si>
  <si>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</si>
  <si>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</si>
  <si>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</si>
  <si>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</si>
  <si>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</si>
  <si>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</si>
  <si>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</si>
  <si>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</si>
  <si>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</si>
  <si>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</si>
  <si>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</si>
  <si>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</si>
  <si>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</si>
  <si>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</si>
  <si>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</si>
  <si>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</si>
  <si>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</si>
  <si>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</si>
  <si>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</si>
  <si>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</si>
  <si>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</si>
  <si>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</si>
  <si>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</si>
  <si>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</si>
  <si>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</si>
  <si>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</si>
  <si>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</si>
  <si>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</si>
  <si>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</si>
  <si>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</si>
  <si>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</si>
  <si>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</si>
  <si>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</si>
  <si>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</si>
  <si>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</si>
  <si>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</si>
  <si>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</si>
  <si>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</si>
  <si>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</si>
  <si>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</si>
  <si>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</si>
  <si>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</si>
  <si>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</si>
  <si>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</si>
  <si>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</si>
  <si>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</si>
  <si>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</si>
  <si>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</si>
  <si>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</si>
  <si>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</si>
  <si>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</si>
  <si>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</si>
  <si>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</si>
  <si>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</si>
  <si>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</si>
  <si>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</si>
  <si>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</si>
  <si>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</si>
  <si>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</si>
  <si>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</si>
  <si>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</si>
  <si>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</si>
  <si>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</si>
  <si>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</si>
  <si>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</si>
  <si>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</si>
  <si>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</si>
  <si>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</si>
  <si>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</si>
  <si>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</si>
  <si>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</si>
  <si>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</si>
  <si>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</si>
  <si>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</si>
  <si>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</si>
  <si>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</si>
  <si>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</si>
  <si>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</si>
  <si>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</si>
  <si>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</si>
  <si>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</si>
  <si>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</si>
  <si>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</si>
  <si>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</si>
  <si>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</si>
  <si>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</si>
  <si>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</si>
  <si>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</si>
  <si>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</si>
  <si>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</si>
  <si>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</si>
  <si>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</si>
  <si>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</si>
  <si>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</si>
  <si>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</si>
  <si>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</si>
  <si>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</si>
  <si>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</si>
  <si>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</si>
  <si>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</si>
  <si>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</si>
  <si>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</si>
  <si>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</si>
  <si>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</si>
  <si>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</si>
  <si>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</si>
  <si>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</si>
  <si>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</si>
  <si>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</si>
  <si>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</si>
  <si>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</si>
  <si>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</si>
  <si>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</si>
  <si>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</si>
  <si>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</si>
  <si>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</si>
  <si>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</si>
  <si>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</si>
  <si>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</si>
  <si>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</si>
  <si>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</si>
  <si>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</si>
  <si>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</si>
  <si>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</si>
  <si>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</si>
  <si>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</si>
  <si>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</si>
  <si>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</si>
  <si>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</si>
  <si>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</si>
  <si>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</si>
  <si>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</si>
  <si>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</si>
  <si>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</si>
  <si>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</si>
  <si>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</si>
  <si>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</si>
  <si>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</si>
  <si>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</si>
  <si>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</si>
  <si>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</si>
  <si>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</si>
  <si>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</si>
  <si>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</si>
  <si>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</si>
  <si>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</si>
  <si>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</si>
  <si>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</si>
  <si>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</si>
  <si>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</si>
  <si>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</si>
  <si>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</si>
  <si>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</si>
  <si>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</si>
  <si>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</si>
  <si>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</si>
  <si>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</si>
  <si>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</si>
  <si>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</si>
  <si>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</si>
  <si>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</si>
  <si>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</si>
  <si>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</si>
  <si>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</si>
  <si>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</si>
  <si>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</si>
  <si>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</si>
  <si>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</si>
  <si>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</si>
  <si>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</si>
  <si>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</si>
  <si>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</si>
  <si>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</si>
  <si>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</si>
  <si>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</si>
  <si>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</si>
  <si>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</si>
  <si>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</si>
  <si>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</si>
  <si>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</si>
  <si>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</si>
  <si>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</si>
  <si>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</si>
  <si>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</si>
  <si>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</si>
  <si>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</si>
  <si>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</si>
  <si>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</si>
  <si>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</si>
  <si>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</si>
  <si>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</si>
  <si>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</si>
  <si>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</si>
  <si>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</si>
  <si>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</si>
  <si>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</si>
  <si>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</si>
  <si>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</si>
  <si>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</si>
  <si>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</si>
  <si>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</si>
  <si>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</si>
  <si>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</si>
  <si>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</si>
  <si>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</si>
  <si>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</si>
  <si>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</si>
  <si>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</si>
  <si>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</si>
  <si>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</si>
  <si>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</si>
  <si>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</si>
  <si>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</si>
  <si>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</si>
  <si>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</si>
  <si>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</si>
  <si>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</si>
  <si>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</si>
  <si>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</si>
  <si>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</si>
  <si>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</si>
  <si>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</si>
  <si>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</si>
  <si>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</si>
  <si>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</si>
  <si>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</si>
  <si>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</si>
  <si>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</si>
  <si>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</si>
  <si>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</si>
  <si>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</si>
  <si>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</si>
  <si>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</si>
  <si>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</si>
  <si>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</si>
  <si>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</si>
  <si>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</si>
  <si>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</si>
  <si>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</si>
  <si>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</si>
  <si>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</si>
  <si>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</si>
  <si>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</si>
  <si>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</si>
  <si>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</si>
  <si>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</si>
  <si>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</si>
  <si>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</si>
  <si>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</si>
  <si>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</si>
  <si>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</si>
  <si>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</si>
  <si>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</si>
  <si>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</si>
  <si>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</si>
  <si>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</si>
  <si>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</si>
  <si>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</si>
  <si>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</si>
  <si>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</si>
  <si>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</si>
  <si>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</si>
  <si>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</si>
  <si>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</si>
  <si>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</si>
  <si>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</si>
  <si>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</si>
  <si>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</si>
  <si>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</si>
  <si>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</si>
  <si>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</si>
  <si>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</si>
  <si>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</si>
  <si>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</si>
  <si>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</si>
  <si>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</si>
  <si>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</si>
  <si>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</si>
  <si>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</si>
  <si>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</si>
  <si>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</si>
  <si>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</si>
  <si>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</si>
  <si>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</si>
  <si>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</si>
  <si>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</si>
  <si>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</si>
  <si>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</si>
  <si>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</si>
  <si>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</si>
  <si>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</si>
  <si>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</si>
  <si>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</si>
  <si>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</si>
  <si>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</si>
  <si>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</si>
  <si>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</si>
  <si>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</si>
  <si>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</si>
  <si>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</si>
  <si>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</si>
  <si>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</si>
  <si>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</si>
  <si>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</si>
  <si>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</si>
  <si>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</si>
  <si>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</si>
  <si>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</si>
  <si>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</si>
  <si>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</si>
  <si>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</si>
  <si>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</si>
  <si>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</si>
  <si>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</si>
  <si>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</si>
  <si>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</si>
  <si>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</si>
  <si>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</si>
  <si>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</si>
  <si>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</si>
  <si>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</si>
  <si>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</si>
  <si>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</si>
  <si>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</si>
  <si>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</si>
  <si>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</si>
  <si>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</si>
  <si>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</si>
  <si>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</si>
  <si>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</si>
  <si>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</si>
  <si>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</si>
  <si>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</si>
  <si>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</si>
  <si>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</si>
  <si>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</si>
  <si>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</si>
  <si>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</si>
  <si>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</si>
  <si>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</si>
  <si>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</si>
  <si>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</si>
  <si>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</si>
  <si>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</si>
  <si>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</si>
  <si>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</si>
  <si>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</si>
  <si>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</si>
  <si>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</si>
  <si>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</si>
  <si>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</si>
  <si>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</si>
  <si>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</si>
  <si>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</si>
  <si>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</si>
  <si>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</si>
  <si>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</si>
  <si>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</si>
  <si>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</si>
  <si>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</si>
  <si>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</si>
  <si>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</si>
  <si>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</si>
  <si>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</si>
  <si>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</si>
  <si>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</si>
  <si>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</si>
  <si>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</si>
  <si>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</si>
  <si>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</si>
  <si>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</si>
  <si>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</si>
  <si>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</si>
  <si>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</si>
  <si>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</si>
  <si>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</si>
  <si>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</si>
  <si>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</si>
  <si>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</si>
  <si>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</si>
  <si>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</si>
  <si>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</si>
  <si>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</si>
  <si>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</si>
  <si>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</si>
  <si>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</si>
  <si>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</si>
  <si>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</si>
  <si>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</si>
  <si>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</si>
  <si>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</si>
  <si>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</si>
  <si>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</si>
  <si>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</si>
  <si>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</si>
  <si>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</si>
  <si>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</si>
  <si>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</si>
  <si>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</si>
  <si>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</si>
  <si>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</si>
  <si>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</si>
  <si>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</si>
  <si>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</si>
  <si>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</si>
  <si>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</si>
  <si>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</si>
  <si>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</si>
  <si>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</si>
  <si>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</si>
  <si>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</si>
  <si>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</si>
  <si>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</si>
  <si>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</si>
  <si>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</si>
  <si>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</si>
  <si>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</si>
  <si>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</si>
  <si>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</si>
  <si>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</si>
  <si>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</si>
  <si>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</si>
  <si>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</si>
  <si>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</si>
  <si>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</si>
  <si>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</si>
  <si>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</si>
  <si>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</si>
  <si>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</si>
  <si>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</si>
  <si>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</si>
  <si>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</si>
  <si>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</si>
  <si>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</si>
  <si>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</si>
  <si>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</si>
  <si>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</si>
  <si>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</si>
  <si>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</si>
  <si>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</si>
  <si>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</si>
  <si>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</si>
  <si>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</si>
  <si>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</si>
  <si>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</si>
  <si>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</si>
  <si>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</si>
  <si>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</si>
  <si>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</si>
  <si>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</si>
  <si>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</si>
  <si>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</si>
  <si>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</si>
  <si>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</si>
  <si>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</si>
  <si>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</si>
  <si>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</si>
  <si>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</si>
  <si>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</si>
  <si>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</si>
  <si>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</si>
  <si>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</si>
  <si>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</si>
  <si>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</si>
  <si>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</si>
  <si>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</si>
  <si>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</si>
  <si>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</si>
  <si>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</si>
  <si>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</si>
  <si>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</si>
  <si>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</si>
  <si>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</si>
  <si>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</si>
  <si>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</si>
  <si>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</si>
  <si>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</si>
  <si>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</si>
  <si>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</si>
  <si>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</si>
  <si>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</si>
  <si>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</si>
  <si>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</si>
  <si>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</si>
  <si>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</si>
  <si>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</si>
  <si>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</si>
  <si>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</si>
  <si>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</si>
  <si>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</si>
  <si>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</si>
  <si>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</si>
  <si>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</si>
  <si>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</si>
  <si>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</si>
  <si>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</si>
  <si>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</si>
  <si>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</si>
  <si>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</si>
  <si>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</si>
  <si>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</si>
  <si>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</si>
  <si>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</si>
  <si>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</si>
  <si>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</si>
  <si>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</si>
  <si>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</si>
  <si>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</si>
  <si>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</si>
  <si>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</si>
  <si>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</si>
  <si>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</si>
  <si>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</si>
  <si>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</si>
  <si>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</si>
  <si>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</si>
  <si>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</si>
  <si>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</si>
  <si>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</si>
  <si>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</si>
  <si>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</si>
  <si>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</si>
  <si>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</si>
  <si>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</si>
  <si>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</si>
  <si>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</si>
  <si>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</si>
  <si>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</si>
  <si>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</si>
  <si>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</si>
  <si>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</si>
  <si>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</si>
  <si>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</si>
  <si>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</si>
  <si>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</si>
  <si>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</si>
  <si>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</si>
  <si>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</si>
  <si>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</si>
  <si>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</si>
  <si>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</si>
  <si>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</si>
  <si>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</si>
  <si>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</si>
  <si>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</si>
  <si>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</si>
  <si>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</si>
  <si>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</si>
  <si>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</si>
  <si>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</si>
  <si>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</si>
  <si>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</si>
  <si>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</si>
  <si>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</si>
  <si>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</si>
  <si>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</si>
  <si>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</si>
  <si>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</si>
  <si>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</si>
  <si>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</si>
  <si>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</si>
  <si>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</si>
  <si>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</si>
  <si>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</si>
  <si>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</si>
  <si>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</si>
  <si>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</si>
  <si>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</si>
  <si>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</si>
  <si>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</si>
  <si>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</si>
  <si>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</si>
  <si>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</si>
  <si>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</si>
  <si>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</si>
  <si>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</si>
  <si>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</si>
  <si>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</si>
  <si>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</si>
  <si>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</si>
  <si>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</si>
  <si>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</si>
  <si>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</si>
  <si>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</si>
  <si>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</si>
  <si>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</si>
  <si>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</si>
  <si>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</si>
  <si>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</si>
  <si>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</si>
  <si>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</si>
  <si>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</si>
  <si>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</si>
  <si>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</si>
  <si>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</si>
  <si>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</si>
  <si>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</si>
  <si>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</si>
  <si>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</si>
  <si>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</si>
  <si>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</si>
  <si>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</si>
  <si>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</si>
  <si>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</si>
  <si>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</si>
  <si>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</si>
  <si>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</si>
  <si>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</si>
  <si>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</si>
  <si>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</si>
  <si>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</si>
  <si>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</si>
  <si>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</si>
  <si>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</si>
  <si>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</si>
  <si>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</si>
  <si>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</si>
  <si>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</si>
  <si>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</si>
  <si>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</si>
  <si>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</si>
  <si>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</si>
  <si>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</si>
  <si>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</si>
  <si>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</si>
  <si>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</si>
  <si>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</si>
  <si>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</si>
  <si>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</si>
  <si>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</si>
  <si>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</si>
  <si>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</si>
  <si>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</si>
  <si>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</si>
  <si>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</si>
  <si>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</si>
  <si>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</si>
  <si>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</si>
  <si>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</si>
  <si>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</si>
  <si>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</si>
  <si>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</si>
  <si>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</si>
  <si>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</si>
  <si>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</si>
  <si>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</si>
  <si>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</si>
  <si>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</si>
  <si>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</si>
  <si>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</si>
  <si>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</si>
  <si>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</si>
  <si>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</si>
  <si>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</si>
  <si>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</si>
  <si>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</si>
  <si>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</si>
  <si>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</si>
  <si>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</si>
  <si>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</si>
  <si>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</si>
  <si>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</si>
  <si>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</si>
  <si>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</si>
  <si>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</si>
  <si>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</si>
  <si>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</si>
  <si>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</si>
  <si>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</si>
  <si>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</si>
  <si>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</si>
  <si>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</si>
  <si>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</si>
  <si>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</si>
  <si>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</si>
  <si>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</si>
  <si>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</si>
  <si>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</si>
  <si>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</si>
  <si>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</si>
  <si>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</si>
  <si>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</si>
  <si>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</si>
  <si>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</si>
  <si>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</si>
  <si>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</si>
  <si>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</si>
  <si>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</si>
  <si>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</si>
  <si>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</si>
  <si>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</si>
  <si>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</si>
  <si>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</si>
  <si>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</si>
  <si>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</si>
  <si>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</si>
  <si>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</si>
  <si>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</si>
  <si>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</si>
  <si>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</si>
  <si>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</si>
  <si>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</si>
  <si>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</si>
  <si>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</si>
  <si>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</si>
  <si>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</si>
  <si>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</si>
  <si>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</si>
  <si>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</si>
  <si>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</si>
  <si>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</si>
  <si>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</si>
  <si>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</si>
  <si>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</si>
  <si>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</si>
  <si>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</si>
  <si>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</si>
  <si>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</si>
  <si>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</si>
  <si>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</si>
  <si>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</si>
  <si>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</si>
  <si>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</si>
  <si>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</si>
  <si>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</si>
  <si>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</si>
  <si>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</si>
  <si>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</si>
  <si>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</si>
  <si>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</si>
  <si>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</si>
  <si>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</si>
  <si>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</si>
  <si>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</si>
  <si>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</si>
  <si>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</si>
  <si>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</si>
  <si>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</si>
  <si>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</si>
  <si>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</si>
  <si>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</si>
  <si>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</si>
  <si>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</si>
  <si>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</si>
  <si>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</si>
  <si>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</si>
  <si>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</si>
  <si>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</si>
  <si>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</si>
  <si>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</si>
  <si>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</si>
  <si>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</si>
  <si>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</si>
  <si>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</si>
  <si>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</si>
  <si>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</si>
  <si>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</si>
  <si>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</si>
  <si>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</si>
  <si>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</si>
  <si>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</si>
  <si>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</si>
  <si>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</si>
  <si>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</si>
  <si>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</si>
  <si>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</si>
  <si>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</si>
  <si>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</si>
  <si>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</si>
  <si>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</si>
  <si>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</si>
  <si>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</si>
  <si>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</si>
  <si>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</si>
  <si>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</si>
  <si>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</si>
  <si>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</si>
  <si>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</si>
  <si>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</si>
  <si>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</si>
  <si>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</si>
  <si>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</si>
  <si>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</si>
  <si>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</si>
  <si>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</si>
  <si>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</si>
  <si>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</si>
  <si>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</si>
  <si>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</si>
  <si>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</si>
  <si>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</si>
  <si>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</si>
  <si>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</si>
  <si>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</si>
  <si>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</si>
  <si>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</si>
  <si>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</si>
  <si>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</si>
  <si>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</si>
  <si>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</si>
  <si>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</si>
  <si>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</si>
  <si>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</si>
  <si>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</si>
  <si>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</si>
  <si>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</si>
  <si>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</si>
  <si>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</si>
  <si>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</si>
  <si>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</si>
  <si>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</si>
  <si>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</si>
  <si>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</si>
  <si>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</si>
  <si>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</si>
  <si>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</si>
  <si>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</si>
  <si>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</si>
  <si>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</si>
  <si>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</si>
  <si>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</si>
  <si>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</si>
  <si>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</si>
  <si>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</si>
  <si>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</si>
  <si>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</si>
  <si>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</si>
  <si>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</si>
  <si>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</si>
  <si>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</si>
  <si>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</si>
  <si>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</si>
  <si>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</si>
  <si>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</si>
  <si>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</si>
  <si>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</si>
  <si>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</si>
  <si>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</si>
  <si>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</si>
  <si>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</si>
  <si>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</si>
  <si>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</si>
  <si>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</si>
  <si>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</si>
  <si>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</si>
  <si>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</si>
  <si>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</si>
  <si>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</si>
  <si>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</si>
  <si>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</si>
  <si>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</si>
  <si>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</si>
  <si>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</si>
  <si>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</si>
  <si>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</si>
  <si>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</si>
  <si>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</si>
  <si>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</si>
  <si>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</si>
  <si>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</si>
  <si>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</si>
  <si>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</si>
  <si>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</si>
  <si>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</si>
  <si>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</si>
  <si>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</si>
  <si>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</si>
  <si>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</si>
  <si>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</si>
  <si>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</si>
  <si>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</si>
  <si>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</si>
  <si>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</si>
  <si>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</si>
  <si>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</si>
  <si>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</si>
  <si>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</si>
  <si>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</si>
  <si>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</si>
  <si>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</si>
  <si>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</si>
  <si>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</si>
  <si>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</si>
  <si>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</si>
  <si>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</si>
  <si>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</si>
  <si>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</si>
  <si>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</si>
  <si>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</si>
  <si>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</si>
  <si>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</si>
  <si>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</si>
  <si>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</si>
  <si>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</si>
  <si>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</si>
  <si>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</si>
  <si>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</si>
  <si>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</si>
  <si>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</si>
  <si>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</si>
  <si>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</si>
  <si>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</si>
  <si>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</si>
  <si>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</si>
  <si>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</si>
  <si>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</si>
  <si>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</si>
  <si>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</si>
  <si>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</si>
  <si>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</si>
  <si>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</si>
  <si>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</si>
  <si>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</si>
  <si>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</si>
  <si>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</si>
  <si>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</si>
  <si>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</si>
  <si>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</si>
  <si>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</si>
  <si>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</si>
  <si>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</si>
  <si>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</si>
  <si>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</si>
  <si>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</si>
  <si>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</si>
  <si>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</si>
  <si>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</si>
  <si>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</si>
  <si>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</si>
  <si>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</si>
  <si>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</si>
  <si>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</si>
  <si>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</si>
  <si>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</si>
  <si>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</si>
  <si>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</si>
  <si>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</si>
  <si>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</si>
  <si>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</si>
  <si>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</si>
  <si>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</si>
  <si>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</si>
  <si>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</si>
  <si>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</si>
  <si>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</si>
  <si>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</si>
  <si>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</si>
  <si>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</si>
  <si>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</si>
  <si>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</si>
  <si>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</si>
  <si>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</si>
  <si>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</si>
  <si>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</si>
  <si>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</si>
  <si>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</si>
  <si>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</si>
  <si>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</si>
  <si>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</si>
  <si>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</si>
  <si>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</si>
  <si>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</si>
  <si>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</si>
  <si>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</si>
  <si>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</si>
  <si>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</si>
  <si>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</si>
  <si>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</si>
  <si>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</si>
  <si>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</si>
  <si>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</si>
  <si>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</si>
  <si>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</si>
  <si>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</si>
  <si>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</si>
  <si>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</si>
  <si>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</si>
  <si>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</si>
  <si>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</si>
  <si>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</si>
  <si>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</si>
  <si>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</si>
  <si>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</si>
  <si>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</si>
  <si>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</si>
  <si>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</si>
  <si>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</si>
  <si>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</si>
  <si>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</si>
  <si>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</si>
  <si>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</si>
  <si>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</si>
  <si>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</si>
  <si>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</si>
  <si>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</si>
  <si>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</si>
  <si>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</si>
  <si>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</si>
  <si>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</si>
  <si>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</si>
  <si>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</si>
  <si>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</si>
  <si>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</si>
  <si>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</si>
  <si>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</si>
  <si>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</si>
  <si>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</si>
  <si>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</si>
  <si>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</si>
  <si>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</si>
  <si>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</si>
  <si>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</si>
  <si>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</si>
  <si>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</si>
  <si>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</si>
  <si>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</si>
  <si>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</si>
  <si>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</si>
  <si>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</si>
  <si>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</si>
  <si>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</si>
  <si>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</si>
  <si>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</si>
  <si>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</si>
  <si>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</si>
  <si>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</si>
  <si>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</si>
  <si>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</si>
  <si>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</si>
  <si>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</si>
  <si>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</si>
  <si>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</si>
  <si>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</si>
  <si>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</si>
  <si>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</si>
  <si>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</si>
  <si>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</si>
  <si>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</si>
  <si>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</si>
  <si>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</si>
  <si>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</si>
  <si>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</si>
  <si>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</si>
  <si>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</si>
  <si>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</si>
  <si>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</si>
  <si>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</si>
  <si>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</si>
  <si>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</si>
  <si>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</si>
  <si>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</si>
  <si>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</si>
  <si>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</si>
  <si>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</si>
  <si>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</si>
  <si>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</si>
  <si>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</si>
  <si>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</si>
  <si>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</si>
  <si>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</si>
  <si>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</si>
  <si>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</si>
  <si>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</si>
  <si>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</si>
  <si>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</si>
  <si>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</si>
  <si>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</si>
  <si>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</si>
  <si>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</si>
  <si>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</si>
  <si>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</si>
  <si>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</si>
  <si>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</si>
  <si>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</si>
  <si>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</si>
  <si>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</si>
  <si>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</si>
  <si>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</si>
  <si>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</si>
  <si>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</si>
  <si>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</si>
  <si>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</si>
  <si>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</si>
  <si>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</si>
  <si>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</si>
  <si>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</si>
  <si>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</si>
  <si>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</si>
  <si>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</si>
  <si>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</si>
  <si>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</si>
  <si>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</si>
  <si>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</si>
  <si>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</si>
  <si>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</si>
  <si>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</si>
  <si>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</si>
  <si>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</si>
  <si>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</si>
  <si>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</si>
  <si>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</si>
  <si>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</si>
  <si>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</si>
  <si>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</si>
  <si>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</si>
  <si>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</si>
  <si>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</si>
  <si>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</si>
  <si>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</si>
  <si>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</si>
  <si>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</si>
  <si>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</si>
  <si>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</si>
  <si>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</si>
  <si>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</si>
  <si>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</si>
  <si>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</si>
  <si>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</si>
  <si>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</si>
  <si>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</si>
  <si>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</si>
  <si>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</si>
  <si>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</si>
  <si>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</si>
  <si>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</si>
  <si>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</si>
  <si>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</si>
  <si>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</si>
  <si>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</si>
  <si>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</si>
  <si>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</si>
  <si>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</si>
  <si>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</si>
  <si>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</si>
  <si>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</si>
  <si>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</si>
  <si>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</si>
  <si>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</si>
  <si>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</si>
  <si>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</si>
  <si>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</si>
  <si>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</si>
  <si>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</si>
  <si>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</si>
  <si>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</si>
  <si>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</si>
  <si>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</si>
  <si>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</si>
  <si>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</si>
  <si>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</si>
  <si>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</si>
  <si>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</si>
  <si>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</si>
  <si>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</si>
  <si>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</si>
  <si>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</si>
  <si>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</si>
  <si>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</si>
  <si>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</si>
  <si>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</si>
  <si>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</si>
  <si>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</si>
  <si>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</si>
  <si>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</si>
  <si>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</si>
  <si>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</si>
  <si>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</si>
  <si>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</si>
  <si>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</si>
  <si>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</si>
  <si>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</si>
  <si>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</si>
  <si>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</si>
  <si>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</si>
  <si>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</si>
  <si>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</si>
  <si>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</si>
  <si>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</si>
  <si>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</si>
  <si>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</si>
  <si>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</si>
  <si>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</si>
  <si>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</si>
  <si>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</si>
  <si>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</si>
  <si>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</si>
  <si>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</si>
  <si>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</si>
  <si>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</si>
  <si>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</si>
  <si>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</si>
  <si>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</si>
  <si>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</si>
  <si>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</si>
  <si>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</si>
  <si>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</si>
  <si>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</si>
  <si>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</si>
  <si>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</si>
  <si>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</si>
  <si>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</si>
  <si>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</si>
  <si>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</si>
  <si>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</si>
  <si>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</si>
  <si>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</si>
  <si>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</si>
  <si>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</si>
  <si>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</si>
  <si>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</si>
  <si>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</si>
  <si>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</si>
  <si>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</si>
  <si>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</si>
  <si>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</si>
  <si>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</si>
  <si>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</si>
  <si>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</si>
  <si>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</si>
  <si>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</si>
  <si>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</si>
  <si>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</si>
  <si>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</si>
  <si>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</si>
  <si>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</si>
  <si>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</si>
  <si>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</si>
  <si>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</si>
  <si>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</si>
  <si>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</si>
  <si>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</si>
  <si>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</si>
  <si>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</si>
  <si>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</si>
  <si>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</si>
  <si>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</si>
  <si>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</si>
  <si>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</si>
  <si>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</si>
  <si>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</si>
  <si>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</si>
  <si>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</si>
  <si>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</si>
  <si>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</si>
  <si>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</si>
  <si>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</si>
  <si>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</si>
  <si>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</si>
  <si>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</si>
  <si>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</si>
  <si>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</si>
  <si>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</si>
  <si>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</si>
  <si>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</si>
  <si>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</si>
  <si>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</si>
  <si>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</si>
  <si>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</si>
  <si>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</si>
  <si>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</si>
  <si>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</si>
  <si>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</si>
  <si>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</si>
  <si>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</si>
  <si>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</si>
  <si>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</si>
  <si>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</si>
  <si>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</si>
  <si>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</si>
  <si>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</si>
  <si>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</si>
  <si>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</si>
  <si>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</si>
  <si>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</si>
  <si>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</si>
  <si>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</si>
  <si>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</si>
  <si>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</si>
  <si>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</si>
  <si>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</si>
  <si>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</si>
  <si>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</si>
  <si>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</si>
  <si>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</si>
  <si>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</si>
  <si>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</si>
  <si>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</si>
  <si>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</si>
  <si>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</si>
  <si>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</si>
  <si>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</si>
  <si>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</si>
  <si>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</si>
  <si>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</si>
  <si>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</si>
  <si>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</si>
  <si>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</si>
  <si>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</si>
  <si>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</si>
  <si>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</si>
  <si>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</si>
  <si>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</si>
  <si>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</si>
  <si>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</si>
  <si>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</si>
  <si>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</si>
  <si>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</si>
  <si>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</si>
  <si>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</si>
  <si>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</si>
  <si>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</si>
  <si>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</si>
  <si>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</si>
  <si>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</si>
  <si>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</si>
  <si>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</si>
  <si>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</si>
  <si>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</si>
  <si>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</si>
  <si>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</si>
  <si>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</si>
  <si>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</si>
  <si>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</si>
  <si>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</si>
  <si>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</si>
  <si>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</si>
  <si>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</si>
  <si>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</si>
  <si>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</si>
  <si>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</si>
  <si>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</si>
  <si>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</si>
  <si>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</si>
  <si>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</si>
  <si>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</si>
  <si>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</si>
  <si>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</si>
  <si>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</si>
  <si>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</si>
  <si>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</si>
  <si>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</si>
  <si>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</si>
  <si>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</si>
  <si>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</si>
  <si>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</si>
  <si>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</si>
  <si>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</si>
  <si>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</si>
  <si>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</si>
  <si>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</si>
  <si>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</si>
  <si>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</si>
  <si>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</si>
  <si>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</si>
  <si>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</si>
  <si>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</si>
  <si>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</si>
  <si>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</si>
  <si>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</si>
  <si>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</si>
  <si>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</si>
  <si>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</si>
  <si>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</si>
  <si>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</si>
  <si>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</si>
  <si>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</si>
  <si>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</si>
  <si>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</si>
  <si>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</si>
  <si>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</si>
  <si>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</si>
  <si>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</si>
  <si>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</si>
  <si>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</si>
  <si>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</si>
  <si>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</si>
  <si>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</si>
  <si>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</si>
  <si>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</si>
  <si>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</si>
  <si>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</si>
  <si>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</si>
  <si>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</si>
  <si>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</si>
  <si>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</si>
  <si>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</si>
  <si>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</si>
  <si>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</si>
  <si>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</si>
  <si>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</si>
  <si>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</si>
  <si>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</si>
  <si>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</si>
  <si>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</si>
  <si>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</si>
  <si>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</si>
  <si>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</si>
  <si>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</si>
  <si>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</si>
  <si>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</si>
  <si>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</si>
  <si>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</si>
  <si>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</si>
  <si>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</si>
  <si>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</si>
  <si>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</si>
  <si>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</si>
  <si>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</si>
  <si>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</si>
  <si>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</si>
  <si>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</si>
  <si>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</si>
  <si>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</si>
  <si>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</si>
  <si>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</si>
  <si>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</si>
  <si>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</si>
  <si>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</si>
  <si>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</si>
  <si>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</si>
  <si>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</si>
  <si>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</si>
  <si>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</si>
  <si>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</si>
  <si>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</si>
  <si>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</si>
  <si>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</si>
  <si>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</si>
  <si>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</si>
  <si>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</si>
  <si>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</si>
  <si>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</si>
  <si>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</si>
  <si>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</si>
  <si>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</si>
  <si>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</si>
  <si>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</si>
  <si>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</si>
  <si>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</si>
  <si>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</si>
  <si>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</si>
  <si>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</si>
  <si>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</si>
  <si>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</si>
  <si>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</si>
  <si>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</si>
  <si>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</si>
  <si>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</si>
  <si>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</si>
  <si>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</si>
  <si>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</si>
  <si>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</si>
  <si>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</si>
  <si>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</si>
  <si>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</si>
  <si>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</si>
  <si>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</si>
  <si>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</si>
  <si>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</si>
  <si>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</si>
  <si>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</si>
  <si>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</si>
  <si>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</si>
  <si>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</si>
  <si>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</si>
  <si>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</si>
  <si>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</si>
  <si>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</si>
  <si>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</si>
  <si>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</si>
  <si>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</si>
  <si>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</si>
  <si>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</si>
  <si>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</si>
  <si>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</si>
  <si>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</si>
  <si>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</si>
  <si>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</si>
  <si>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</si>
  <si>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</si>
  <si>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</si>
  <si>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</si>
  <si>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</si>
  <si>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</si>
  <si>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</si>
  <si>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</si>
  <si>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</si>
  <si>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</si>
  <si>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</si>
  <si>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</si>
  <si>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</si>
  <si>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</si>
  <si>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</si>
  <si>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</si>
  <si>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</si>
  <si>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</si>
  <si>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</si>
  <si>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</si>
  <si>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</si>
  <si>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</si>
  <si>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</si>
  <si>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</si>
  <si>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</si>
  <si>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</si>
  <si>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</si>
  <si>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</si>
  <si>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</si>
  <si>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</si>
  <si>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</si>
  <si>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</si>
  <si>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</si>
  <si>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</si>
  <si>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</si>
  <si>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</si>
  <si>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</si>
  <si>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</si>
  <si>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</si>
  <si>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</si>
  <si>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</si>
  <si>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</si>
  <si>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</si>
  <si>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</si>
  <si>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</si>
  <si>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</si>
  <si>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</si>
  <si>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</si>
  <si>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</si>
  <si>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</si>
  <si>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</si>
  <si>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</si>
  <si>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</si>
  <si>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</si>
  <si>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</si>
  <si>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</si>
  <si>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</si>
  <si>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</si>
  <si>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</si>
  <si>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</si>
  <si>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</si>
  <si>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</si>
  <si>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</si>
  <si>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</si>
  <si>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</si>
  <si>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</si>
  <si>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</si>
  <si>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</si>
  <si>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</si>
  <si>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</si>
  <si>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</si>
  <si>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</si>
  <si>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</si>
  <si>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</si>
  <si>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</si>
  <si>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</si>
  <si>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</si>
  <si>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</si>
  <si>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</si>
  <si>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</si>
  <si>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</si>
  <si>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</si>
  <si>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</si>
  <si>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</si>
  <si>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</si>
  <si>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</si>
  <si>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</si>
  <si>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</si>
  <si>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</si>
  <si>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</si>
  <si>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</si>
  <si>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</si>
  <si>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</si>
  <si>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</si>
  <si>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</si>
  <si>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</si>
  <si>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</si>
  <si>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</si>
  <si>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</si>
  <si>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</si>
  <si>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</si>
  <si>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</si>
  <si>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</si>
  <si>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</si>
  <si>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</si>
  <si>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</si>
  <si>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</si>
  <si>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</si>
  <si>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</si>
  <si>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</si>
  <si>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</si>
  <si>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</si>
  <si>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</si>
  <si>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</si>
  <si>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</si>
  <si>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</si>
  <si>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</si>
  <si>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</si>
  <si>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</si>
  <si>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</si>
  <si>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</si>
  <si>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</si>
  <si>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</si>
  <si>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</si>
  <si>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</si>
  <si>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</si>
  <si>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</si>
  <si>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</si>
  <si>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</si>
  <si>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</si>
  <si>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</si>
  <si>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</si>
  <si>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</si>
  <si>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</si>
  <si>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</si>
  <si>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</si>
  <si>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</si>
  <si>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</si>
  <si>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</si>
  <si>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</si>
  <si>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</si>
  <si>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</si>
  <si>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</si>
  <si>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</si>
  <si>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</si>
  <si>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</si>
  <si>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</si>
  <si>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</si>
  <si>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</si>
  <si>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</si>
  <si>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</si>
  <si>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</si>
  <si>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</si>
  <si>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</si>
  <si>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</si>
  <si>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</si>
  <si>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</si>
  <si>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</si>
  <si>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</si>
  <si>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</si>
  <si>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</si>
  <si>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</si>
  <si>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</si>
  <si>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</si>
  <si>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</si>
  <si>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</si>
  <si>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</si>
  <si>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</si>
  <si>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</si>
  <si>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</si>
  <si>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</si>
  <si>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</si>
  <si>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</si>
  <si>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</si>
  <si>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</si>
  <si>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</si>
  <si>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</si>
  <si>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</si>
  <si>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</si>
  <si>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</si>
  <si>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</si>
  <si>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</si>
  <si>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</si>
  <si>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</si>
  <si>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</si>
  <si>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</si>
  <si>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</si>
  <si>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</si>
  <si>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</si>
  <si>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</si>
  <si>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</si>
  <si>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</si>
  <si>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</si>
  <si>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</si>
  <si>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</si>
  <si>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</si>
  <si>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</si>
  <si>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</si>
  <si>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</si>
  <si>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</si>
  <si>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</si>
  <si>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</si>
  <si>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</si>
  <si>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</si>
  <si>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</si>
  <si>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</si>
  <si>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</si>
  <si>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</si>
  <si>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</si>
  <si>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</si>
  <si>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</si>
  <si>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</si>
  <si>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</si>
  <si>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</si>
  <si>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</si>
  <si>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</si>
  <si>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</si>
  <si>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</si>
  <si>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</si>
  <si>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</si>
  <si>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</si>
  <si>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</si>
  <si>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</si>
  <si>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</si>
  <si>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</si>
  <si>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</si>
  <si>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</si>
  <si>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</si>
  <si>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</si>
  <si>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</si>
  <si>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</si>
  <si>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</si>
  <si>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</si>
  <si>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</si>
  <si>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</si>
  <si>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</si>
  <si>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</si>
  <si>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</si>
  <si>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</si>
  <si>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</si>
  <si>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</si>
  <si>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</si>
  <si>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</si>
  <si>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</si>
  <si>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</si>
  <si>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</si>
  <si>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</si>
  <si>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</si>
  <si>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</si>
  <si>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</si>
  <si>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</si>
  <si>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</si>
  <si>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</si>
  <si>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</si>
  <si>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</si>
  <si>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</si>
  <si>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</si>
  <si>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</si>
  <si>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</si>
  <si>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</si>
  <si>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</si>
  <si>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</si>
  <si>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</si>
  <si>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</si>
  <si>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</si>
  <si>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</si>
  <si>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</si>
  <si>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</si>
  <si>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</si>
  <si>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</si>
  <si>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</si>
  <si>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</si>
  <si>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</si>
  <si>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</si>
  <si>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</si>
  <si>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</si>
  <si>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</si>
  <si>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</si>
  <si>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</si>
  <si>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</si>
  <si>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</si>
  <si>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</si>
  <si>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</si>
  <si>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</si>
  <si>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</si>
  <si>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</si>
  <si>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</si>
  <si>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</si>
  <si>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</si>
  <si>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</si>
  <si>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</si>
  <si>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</si>
  <si>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</si>
  <si>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</si>
  <si>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</si>
  <si>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</si>
  <si>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</si>
  <si>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</si>
  <si>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</si>
  <si>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</si>
  <si>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</si>
  <si>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</si>
  <si>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</si>
  <si>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</si>
  <si>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</si>
  <si>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</si>
  <si>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</si>
  <si>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</si>
  <si>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</si>
  <si>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</si>
  <si>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</si>
  <si>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</si>
  <si>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</si>
  <si>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</si>
  <si>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</si>
  <si>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</si>
  <si>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</si>
  <si>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</si>
  <si>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</si>
  <si>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</si>
  <si>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</si>
  <si>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</si>
  <si>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</si>
  <si>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</si>
  <si>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</si>
  <si>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</si>
  <si>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</si>
  <si>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</si>
  <si>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</si>
  <si>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</si>
  <si>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</si>
  <si>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</si>
  <si>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</si>
  <si>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</si>
  <si>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</si>
  <si>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</si>
  <si>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</si>
  <si>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</si>
  <si>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</si>
  <si>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</si>
  <si>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</si>
  <si>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</si>
  <si>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</si>
  <si>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</si>
  <si>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</si>
  <si>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</si>
  <si>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</si>
  <si>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</si>
  <si>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</si>
  <si>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</si>
  <si>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</si>
  <si>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</si>
  <si>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</si>
  <si>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</si>
  <si>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</si>
  <si>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</si>
  <si>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</si>
  <si>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</si>
  <si>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</si>
  <si>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</si>
  <si>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</si>
  <si>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</si>
  <si>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</si>
  <si>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</si>
  <si>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</si>
  <si>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</si>
  <si>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</si>
  <si>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</si>
  <si>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</si>
  <si>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</si>
  <si>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</si>
  <si>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</si>
  <si>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</si>
  <si>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</si>
  <si>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</si>
  <si>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</si>
  <si>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</si>
  <si>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</si>
  <si>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</si>
  <si>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</si>
  <si>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</si>
  <si>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</si>
  <si>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</si>
  <si>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</si>
  <si>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</si>
  <si>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</si>
  <si>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</si>
  <si>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</si>
  <si>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</si>
  <si>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</si>
  <si>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</si>
  <si>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</si>
  <si>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</si>
  <si>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</si>
  <si>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</si>
  <si>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</si>
  <si>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</si>
  <si>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</si>
  <si>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</si>
  <si>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</si>
  <si>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</si>
  <si>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</si>
  <si>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</si>
  <si>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</si>
  <si>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</si>
  <si>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</si>
  <si>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</si>
  <si>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</si>
  <si>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</si>
  <si>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</si>
  <si>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</si>
  <si>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</si>
  <si>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</si>
  <si>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</si>
  <si>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</si>
  <si>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</si>
  <si>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</si>
  <si>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</si>
  <si>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</si>
  <si>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</si>
  <si>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</si>
  <si>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</si>
  <si>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</si>
  <si>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</si>
  <si>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</si>
  <si>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</si>
  <si>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</si>
  <si>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</si>
  <si>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</si>
  <si>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</si>
  <si>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</si>
  <si>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</si>
  <si>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</si>
  <si>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</si>
  <si>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</si>
  <si>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</si>
  <si>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</si>
  <si>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</si>
  <si>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</si>
  <si>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</si>
  <si>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</si>
  <si>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</si>
  <si>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</si>
  <si>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</si>
  <si>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</si>
  <si>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</si>
  <si>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</si>
  <si>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</si>
  <si>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</si>
  <si>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</si>
  <si>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</si>
  <si>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</si>
  <si>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</si>
  <si>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</si>
  <si>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</si>
  <si>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</si>
  <si>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</si>
  <si>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</si>
  <si>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</si>
  <si>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</si>
  <si>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</si>
  <si>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</si>
  <si>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</si>
  <si>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</si>
  <si>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</si>
  <si>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</si>
  <si>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</si>
  <si>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</si>
  <si>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</si>
  <si>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</si>
  <si>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</si>
  <si>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</si>
  <si>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</si>
  <si>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</si>
  <si>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</si>
  <si>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</si>
  <si>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</si>
  <si>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</si>
  <si>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</si>
  <si>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</si>
  <si>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</si>
  <si>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</si>
  <si>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</si>
  <si>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</si>
  <si>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</si>
  <si>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</si>
  <si>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</si>
  <si>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</si>
  <si>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</si>
  <si>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</si>
  <si>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</si>
  <si>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</si>
  <si>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</si>
  <si>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</si>
  <si>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</si>
  <si>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</si>
  <si>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</si>
  <si>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</si>
  <si>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</si>
  <si>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</si>
  <si>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</si>
  <si>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</si>
  <si>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</si>
  <si>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</si>
  <si>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</si>
  <si>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</si>
  <si>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</si>
  <si>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</si>
  <si>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</si>
  <si>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</si>
  <si>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</si>
  <si>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</si>
  <si>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</si>
  <si>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</si>
  <si>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</si>
  <si>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</si>
  <si>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</si>
  <si>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</si>
  <si>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</si>
  <si>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</si>
  <si>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</si>
  <si>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</si>
  <si>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</si>
  <si>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</si>
  <si>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</si>
  <si>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</si>
  <si>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</si>
  <si>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</si>
  <si>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</si>
  <si>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</si>
  <si>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</si>
  <si>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</si>
  <si>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</si>
  <si>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</si>
  <si>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</si>
  <si>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</si>
  <si>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</si>
  <si>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</si>
  <si>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</si>
  <si>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</si>
  <si>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</si>
  <si>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</si>
  <si>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</si>
  <si>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</si>
  <si>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</si>
  <si>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</si>
  <si>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</si>
  <si>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</si>
  <si>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</si>
  <si>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</si>
  <si>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</si>
  <si>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</si>
  <si>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</si>
  <si>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</si>
  <si>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</si>
  <si>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</si>
  <si>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</si>
  <si>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</si>
  <si>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</si>
  <si>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</si>
  <si>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</si>
  <si>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</si>
  <si>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</si>
  <si>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</si>
  <si>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</si>
  <si>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</si>
  <si>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</si>
  <si>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</si>
  <si>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</si>
  <si>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</si>
  <si>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</si>
  <si>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</si>
  <si>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</si>
  <si>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</si>
  <si>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</si>
  <si>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</si>
  <si>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</si>
  <si>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</si>
  <si>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</si>
  <si>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</si>
  <si>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</si>
  <si>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</si>
  <si>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</si>
  <si>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</si>
  <si>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</si>
  <si>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</si>
  <si>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</si>
  <si>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</si>
  <si>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</si>
  <si>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</si>
  <si>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</si>
  <si>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</si>
  <si>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</si>
  <si>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</si>
  <si>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</si>
  <si>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</si>
  <si>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</si>
  <si>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</si>
  <si>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</si>
  <si>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</si>
  <si>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</si>
  <si>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</si>
  <si>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</si>
  <si>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</si>
  <si>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</si>
  <si>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</si>
  <si>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</si>
  <si>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</si>
  <si>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</si>
  <si>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</si>
  <si>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</si>
  <si>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</si>
  <si>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</si>
  <si>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</si>
  <si>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</si>
  <si>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</si>
  <si>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</si>
  <si>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</si>
  <si>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</si>
  <si>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</si>
  <si>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</si>
  <si>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</si>
  <si>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</si>
  <si>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</si>
  <si>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</si>
  <si>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</si>
  <si>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</si>
  <si>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</si>
  <si>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</si>
  <si>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</si>
  <si>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</si>
  <si>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</si>
  <si>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</si>
  <si>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</si>
  <si>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</si>
  <si>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</si>
  <si>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</si>
  <si>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</si>
  <si>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</si>
  <si>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</si>
  <si>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</si>
  <si>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</si>
  <si>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</si>
  <si>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</si>
  <si>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</si>
  <si>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</si>
  <si>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</si>
  <si>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</si>
  <si>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</si>
  <si>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</si>
  <si>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</si>
  <si>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</si>
  <si>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</si>
  <si>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</si>
  <si>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</si>
  <si>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</si>
  <si>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</si>
  <si>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</si>
  <si>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</si>
  <si>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</si>
  <si>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</si>
  <si>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</si>
  <si>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</si>
  <si>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</si>
  <si>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</si>
  <si>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</si>
  <si>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</si>
  <si>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</si>
  <si>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</si>
  <si>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</si>
  <si>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</si>
  <si>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</si>
  <si>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</si>
  <si>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</si>
  <si>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</si>
  <si>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</si>
  <si>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</si>
  <si>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</si>
  <si>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</si>
  <si>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</si>
  <si>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</si>
  <si>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</si>
  <si>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</si>
  <si>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</si>
  <si>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</si>
  <si>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</si>
  <si>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</si>
  <si>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</si>
  <si>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</si>
  <si>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</si>
  <si>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</si>
  <si>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</si>
  <si>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</si>
  <si>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</si>
  <si>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</si>
  <si>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</si>
  <si>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</si>
  <si>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</si>
  <si>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</si>
  <si>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</si>
  <si>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</si>
  <si>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</si>
  <si>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</si>
  <si>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</si>
  <si>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</si>
  <si>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</si>
  <si>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</si>
  <si>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</si>
  <si>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</si>
  <si>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</si>
  <si>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</si>
  <si>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</si>
  <si>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</si>
  <si>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</si>
  <si>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</si>
  <si>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</si>
  <si>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</si>
  <si>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</si>
  <si>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</si>
  <si>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</si>
  <si>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</si>
  <si>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</si>
  <si>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</si>
  <si>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</si>
  <si>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</si>
  <si>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</si>
  <si>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</si>
  <si>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</si>
  <si>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</si>
  <si>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</si>
  <si>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</si>
  <si>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</si>
  <si>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</si>
  <si>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</si>
  <si>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</si>
  <si>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</si>
  <si>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</si>
  <si>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</si>
  <si>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</si>
  <si>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</si>
  <si>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</si>
  <si>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</si>
  <si>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</si>
  <si>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</si>
  <si>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</si>
  <si>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</si>
  <si>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</si>
  <si>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</si>
  <si>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</si>
  <si>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</si>
  <si>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</si>
  <si>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</si>
  <si>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</si>
  <si>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</si>
  <si>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</si>
  <si>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</si>
  <si>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</si>
  <si>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</si>
  <si>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</si>
  <si>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</si>
  <si>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</si>
  <si>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</si>
  <si>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</si>
  <si>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</si>
  <si>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</si>
  <si>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</si>
  <si>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</si>
  <si>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</si>
  <si>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</si>
  <si>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</si>
  <si>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</si>
  <si>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</si>
  <si>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</si>
  <si>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</si>
  <si>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</si>
  <si>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</si>
  <si>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</si>
  <si>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</si>
  <si>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</si>
  <si>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</si>
  <si>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</si>
  <si>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</si>
  <si>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</si>
  <si>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</si>
  <si>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</si>
  <si>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</si>
  <si>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</si>
  <si>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</si>
  <si>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</si>
  <si>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</si>
  <si>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</si>
  <si>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</si>
  <si>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</si>
  <si>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</si>
  <si>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</si>
  <si>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</si>
  <si>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</si>
  <si>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</si>
  <si>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</si>
  <si>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</si>
  <si>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</si>
  <si>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</si>
  <si>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</si>
  <si>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</si>
  <si>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</si>
  <si>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</si>
  <si>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</si>
  <si>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</si>
  <si>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</si>
  <si>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</si>
  <si>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</si>
  <si>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</si>
  <si>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</si>
  <si>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</si>
  <si>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</si>
  <si>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</si>
  <si>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</si>
  <si>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</si>
  <si>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</si>
  <si>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</si>
  <si>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</si>
  <si>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</si>
  <si>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</si>
  <si>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</si>
  <si>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</si>
  <si>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</si>
  <si>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</si>
  <si>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</si>
  <si>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</si>
  <si>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</si>
  <si>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</si>
  <si>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</si>
  <si>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</si>
  <si>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</si>
  <si>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</si>
  <si>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</si>
  <si>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</si>
  <si>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</si>
  <si>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</si>
  <si>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</si>
  <si>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</si>
  <si>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</si>
  <si>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</si>
  <si>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</si>
  <si>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</si>
  <si>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</si>
  <si>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</si>
  <si>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</si>
  <si>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</si>
  <si>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</si>
  <si>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</si>
  <si>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</si>
  <si>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</si>
  <si>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</si>
  <si>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</si>
  <si>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</si>
  <si>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</si>
  <si>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</si>
  <si>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</si>
  <si>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</si>
  <si>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</si>
  <si>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</si>
  <si>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</si>
  <si>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</si>
  <si>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</si>
  <si>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</si>
  <si>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</si>
  <si>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</si>
  <si>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</si>
  <si>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</si>
  <si>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</si>
  <si>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</si>
  <si>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</si>
  <si>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</si>
  <si>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</si>
  <si>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</si>
  <si>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</si>
  <si>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</si>
  <si>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</si>
  <si>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</si>
  <si>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</si>
  <si>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</si>
  <si>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</si>
  <si>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</si>
  <si>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</si>
  <si>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</si>
  <si>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</si>
  <si>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</si>
  <si>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</si>
  <si>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</si>
  <si>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</si>
  <si>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</si>
  <si>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</si>
  <si>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</si>
  <si>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</si>
  <si>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</si>
  <si>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</si>
  <si>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</si>
  <si>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</si>
  <si>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</si>
  <si>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</si>
  <si>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</si>
  <si>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</si>
  <si>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</si>
  <si>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</si>
  <si>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</si>
  <si>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</si>
  <si>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</si>
  <si>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</si>
  <si>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</si>
  <si>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</si>
  <si>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</si>
  <si>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</si>
  <si>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</si>
  <si>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</si>
  <si>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</si>
  <si>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</si>
  <si>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</si>
  <si>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</si>
  <si>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</si>
  <si>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</si>
  <si>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</si>
  <si>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</si>
  <si>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</si>
  <si>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</si>
  <si>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</si>
  <si>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</si>
  <si>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</si>
  <si>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</si>
  <si>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</si>
  <si>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</si>
  <si>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</si>
  <si>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</si>
  <si>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</si>
  <si>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</si>
  <si>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</si>
  <si>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</si>
  <si>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</si>
  <si>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</si>
  <si>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</si>
  <si>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</si>
  <si>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</si>
  <si>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</si>
  <si>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</si>
  <si>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</si>
  <si>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</si>
  <si>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</si>
  <si>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</si>
  <si>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</si>
  <si>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</si>
  <si>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</si>
  <si>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</si>
  <si>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</si>
  <si>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</si>
  <si>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</si>
  <si>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</si>
  <si>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</si>
  <si>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</si>
  <si>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</si>
  <si>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</si>
  <si>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</si>
  <si>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</si>
  <si>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</si>
  <si>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</si>
  <si>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</si>
  <si>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</si>
  <si>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</si>
  <si>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</si>
  <si>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</si>
  <si>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</si>
  <si>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</si>
  <si>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</si>
  <si>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</si>
  <si>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</si>
  <si>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</si>
  <si>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</si>
  <si>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</si>
  <si>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</si>
  <si>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</si>
  <si>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</si>
  <si>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</si>
  <si>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</si>
  <si>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</si>
  <si>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</si>
  <si>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</si>
  <si>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</si>
  <si>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</si>
  <si>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</si>
  <si>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</si>
  <si>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</si>
  <si>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</si>
  <si>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</si>
  <si>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</si>
  <si>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</si>
  <si>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</si>
  <si>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</si>
  <si>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</si>
  <si>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</si>
  <si>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</si>
  <si>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</si>
  <si>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</si>
  <si>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</si>
  <si>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</si>
  <si>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</si>
  <si>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</si>
  <si>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</si>
  <si>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</si>
  <si>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</si>
  <si>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</si>
  <si>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</si>
  <si>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</si>
  <si>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</si>
  <si>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</si>
  <si>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</si>
  <si>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</si>
  <si>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</si>
  <si>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</si>
  <si>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</si>
  <si>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</si>
  <si>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</si>
  <si>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</si>
  <si>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</si>
  <si>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</si>
  <si>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</si>
  <si>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</si>
  <si>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</si>
  <si>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</si>
  <si>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</si>
  <si>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</si>
  <si>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</si>
  <si>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</si>
  <si>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</si>
  <si>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</si>
  <si>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</si>
  <si>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</si>
  <si>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</si>
  <si>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</si>
  <si>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</si>
  <si>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</si>
  <si>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</si>
  <si>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</si>
  <si>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</si>
  <si>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</si>
  <si>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</si>
  <si>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</si>
  <si>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</si>
  <si>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</si>
  <si>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</si>
  <si>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</si>
  <si>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</si>
  <si>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</si>
  <si>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</si>
  <si>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</si>
  <si>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</si>
  <si>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</si>
  <si>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</si>
  <si>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</si>
  <si>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</si>
  <si>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</si>
  <si>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</si>
  <si>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</si>
  <si>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</si>
  <si>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</si>
  <si>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</si>
  <si>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</si>
  <si>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</si>
  <si>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</si>
  <si>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</si>
  <si>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</si>
  <si>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</si>
  <si>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</si>
  <si>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</si>
  <si>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</si>
  <si>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</si>
  <si>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</si>
  <si>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</si>
  <si>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</si>
  <si>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</si>
  <si>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</si>
  <si>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</si>
  <si>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</si>
  <si>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</si>
  <si>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</si>
  <si>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</si>
  <si>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</si>
  <si>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</si>
  <si>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</si>
  <si>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</si>
  <si>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</si>
  <si>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</si>
  <si>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</si>
  <si>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</si>
  <si>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</si>
  <si>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</si>
  <si>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</si>
  <si>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</si>
  <si>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</si>
  <si>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</si>
  <si>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</si>
  <si>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</si>
  <si>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</si>
  <si>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</si>
  <si>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</si>
  <si>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</si>
  <si>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</si>
  <si>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</si>
  <si>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</si>
  <si>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</si>
  <si>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</si>
  <si>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</si>
  <si>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</si>
  <si>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</si>
  <si>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</si>
  <si>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</si>
  <si>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</si>
  <si>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</si>
  <si>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</si>
  <si>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</si>
  <si>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</si>
  <si>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</si>
  <si>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</si>
  <si>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</si>
  <si>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</si>
  <si>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</si>
  <si>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</si>
  <si>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</si>
  <si>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</si>
  <si>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</si>
  <si>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</si>
  <si>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</si>
  <si>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</si>
  <si>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</si>
  <si>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</si>
  <si>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</si>
  <si>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</si>
  <si>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</si>
  <si>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</si>
  <si>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</si>
  <si>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</si>
  <si>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</si>
  <si>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</si>
  <si>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</si>
  <si>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</si>
  <si>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</si>
  <si>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</si>
  <si>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</si>
  <si>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</si>
  <si>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</si>
  <si>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</si>
  <si>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</si>
  <si>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</si>
  <si>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</si>
  <si>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</si>
  <si>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</si>
  <si>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</si>
  <si>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</si>
  <si>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</si>
  <si>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</si>
  <si>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</si>
  <si>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</si>
  <si>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</si>
  <si>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</si>
  <si>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</si>
  <si>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</si>
  <si>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</si>
  <si>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</si>
  <si>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</si>
  <si>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</si>
  <si>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</si>
  <si>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</si>
  <si>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</si>
  <si>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</si>
  <si>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</si>
  <si>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</si>
  <si>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</si>
  <si>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</si>
  <si>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</si>
  <si>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</si>
  <si>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</si>
  <si>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</si>
  <si>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</si>
  <si>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</si>
  <si>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</si>
  <si>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</si>
  <si>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</si>
  <si>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</si>
  <si>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</si>
  <si>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</si>
  <si>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</si>
  <si>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</si>
  <si>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</si>
  <si>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</si>
  <si>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</si>
  <si>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</si>
  <si>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</si>
  <si>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</si>
  <si>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</si>
  <si>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</si>
  <si>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</si>
  <si>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</si>
  <si>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</si>
  <si>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</si>
  <si>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</si>
  <si>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</si>
  <si>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</si>
  <si>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</si>
  <si>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</si>
  <si>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</si>
  <si>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</si>
  <si>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</si>
  <si>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</si>
  <si>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</si>
  <si>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</si>
  <si>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</si>
  <si>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</si>
  <si>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</si>
  <si>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</si>
  <si>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</si>
  <si>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</si>
  <si>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</si>
  <si>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</si>
  <si>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</si>
  <si>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</si>
  <si>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</si>
  <si>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</si>
  <si>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</si>
  <si>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</si>
  <si>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</si>
  <si>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</si>
  <si>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</si>
  <si>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</si>
  <si>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</si>
  <si>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</si>
  <si>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</si>
  <si>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</si>
  <si>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</si>
  <si>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</si>
  <si>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</si>
  <si>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</si>
  <si>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</si>
  <si>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</si>
  <si>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</si>
  <si>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</si>
  <si>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</si>
  <si>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</si>
  <si>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</si>
  <si>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</si>
  <si>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</si>
  <si>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</si>
  <si>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</si>
  <si>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</si>
  <si>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</si>
  <si>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</si>
  <si>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</si>
  <si>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</si>
  <si>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</si>
  <si>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</si>
  <si>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</si>
  <si>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</si>
  <si>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</si>
  <si>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</si>
  <si>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</si>
  <si>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</si>
  <si>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</si>
  <si>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</si>
  <si>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</si>
  <si>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</si>
  <si>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</si>
  <si>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</si>
  <si>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</si>
  <si>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</si>
  <si>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</si>
  <si>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</si>
  <si>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</si>
  <si>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</si>
  <si>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</si>
  <si>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</si>
  <si>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</si>
  <si>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</si>
  <si>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</si>
  <si>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</si>
  <si>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</si>
  <si>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</si>
  <si>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</si>
  <si>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</si>
  <si>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</si>
  <si>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</si>
  <si>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</si>
  <si>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</si>
  <si>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</si>
  <si>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</si>
  <si>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</si>
  <si>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</si>
  <si>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</si>
  <si>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</si>
  <si>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</si>
  <si>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</si>
  <si>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</si>
  <si>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</si>
  <si>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</si>
  <si>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</si>
  <si>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</si>
  <si>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</si>
  <si>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</si>
  <si>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</si>
  <si>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</si>
  <si>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</si>
  <si>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</si>
  <si>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</si>
  <si>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</si>
  <si>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</si>
  <si>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</si>
  <si>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</si>
  <si>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</si>
  <si>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</si>
  <si>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</si>
  <si>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</si>
  <si>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</si>
  <si>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</si>
  <si>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</si>
  <si>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</si>
  <si>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</si>
  <si>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</si>
  <si>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</si>
  <si>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</si>
  <si>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</si>
  <si>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</si>
  <si>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</si>
  <si>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</si>
  <si>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</si>
  <si>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</si>
  <si>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</si>
  <si>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</si>
  <si>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</si>
  <si>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</si>
  <si>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</si>
  <si>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</si>
  <si>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</si>
  <si>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</si>
  <si>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</si>
  <si>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</si>
  <si>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</si>
  <si>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</si>
  <si>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</si>
  <si>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</si>
  <si>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</si>
  <si>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</si>
  <si>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</si>
  <si>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</si>
  <si>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</si>
  <si>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</si>
  <si>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</si>
  <si>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</si>
  <si>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</si>
  <si>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</si>
  <si>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</si>
  <si>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</si>
  <si>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</si>
  <si>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</si>
  <si>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</si>
  <si>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</si>
  <si>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</si>
  <si>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</si>
  <si>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</si>
  <si>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</si>
  <si>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</si>
  <si>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</si>
  <si>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</si>
  <si>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</si>
  <si>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</si>
  <si>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</si>
  <si>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</si>
  <si>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</si>
  <si>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</si>
  <si>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</si>
  <si>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</si>
  <si>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</si>
  <si>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</si>
  <si>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</si>
  <si>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</si>
  <si>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</si>
  <si>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</si>
  <si>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</si>
  <si>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</si>
  <si>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</si>
  <si>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</si>
  <si>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</si>
  <si>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</si>
  <si>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</si>
  <si>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</si>
  <si>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</si>
  <si>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</si>
  <si>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</si>
  <si>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</si>
  <si>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</si>
  <si>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</si>
  <si>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</si>
  <si>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</si>
  <si>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</si>
  <si>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</si>
  <si>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</si>
  <si>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</si>
  <si>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</si>
  <si>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</si>
  <si>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</si>
  <si>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</si>
  <si>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</si>
  <si>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</si>
  <si>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</si>
  <si>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</si>
  <si>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</si>
  <si>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</si>
  <si>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</si>
  <si>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</si>
  <si>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</si>
  <si>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</si>
  <si>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</si>
  <si>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</si>
  <si>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</si>
  <si>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</si>
  <si>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</si>
  <si>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</si>
  <si>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</si>
  <si>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</si>
  <si>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</si>
  <si>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</si>
  <si>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</si>
  <si>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</si>
  <si>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</si>
  <si>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</si>
  <si>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</si>
  <si>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</si>
  <si>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</si>
  <si>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</si>
  <si>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</si>
  <si>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</si>
  <si>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</si>
  <si>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</si>
  <si>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</si>
  <si>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</si>
  <si>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</si>
  <si>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</si>
  <si>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</si>
  <si>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</si>
  <si>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</si>
  <si>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</si>
  <si>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</si>
  <si>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</si>
  <si>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</si>
  <si>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</si>
  <si>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</si>
  <si>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</si>
  <si>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</si>
  <si>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</si>
  <si>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</si>
  <si>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</si>
  <si>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</si>
  <si>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</si>
  <si>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</si>
  <si>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</si>
  <si>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</si>
  <si>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</si>
  <si>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</si>
  <si>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</si>
  <si>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</si>
  <si>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</si>
  <si>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</si>
  <si>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</si>
  <si>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</si>
  <si>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</si>
  <si>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</si>
  <si>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</si>
  <si>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</si>
  <si>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</si>
  <si>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</si>
  <si>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</si>
  <si>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</si>
  <si>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</si>
  <si>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</si>
  <si>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</si>
  <si>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</si>
  <si>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</si>
  <si>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</si>
  <si>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</si>
  <si>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</si>
  <si>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</si>
  <si>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</si>
  <si>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</si>
  <si>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</si>
  <si>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</si>
  <si>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</si>
  <si>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</si>
  <si>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</si>
  <si>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</si>
  <si>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</si>
  <si>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</si>
  <si>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</si>
  <si>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</si>
  <si>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</si>
  <si>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</si>
  <si>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</si>
  <si>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</si>
  <si>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</si>
  <si>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</si>
  <si>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</si>
  <si>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</si>
  <si>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</si>
  <si>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</si>
  <si>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</si>
  <si>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</si>
  <si>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</si>
  <si>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</si>
  <si>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</si>
  <si>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</si>
  <si>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</si>
  <si>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</si>
  <si>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</si>
  <si>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</si>
  <si>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</si>
  <si>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</si>
  <si>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</si>
  <si>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</si>
  <si>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</si>
  <si>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</si>
  <si>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</si>
  <si>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</si>
  <si>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</si>
  <si>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</si>
  <si>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</si>
  <si>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</si>
  <si>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</si>
  <si>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</si>
  <si>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</si>
  <si>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</si>
  <si>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</si>
  <si>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</si>
  <si>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</si>
  <si>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</si>
  <si>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</si>
  <si>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</si>
  <si>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</si>
  <si>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</si>
  <si>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</si>
  <si>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</si>
  <si>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</si>
  <si>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</si>
  <si>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</si>
  <si>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</si>
  <si>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</si>
  <si>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</si>
  <si>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</si>
  <si>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</si>
  <si>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</si>
  <si>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</si>
  <si>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</si>
  <si>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</si>
  <si>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</si>
  <si>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</si>
  <si>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</si>
  <si>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</si>
  <si>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</si>
  <si>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</si>
  <si>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</si>
  <si>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</si>
  <si>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</si>
  <si>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</si>
  <si>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</si>
  <si>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</si>
  <si>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</si>
  <si>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</si>
  <si>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</si>
  <si>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</si>
  <si>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</si>
  <si>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</si>
  <si>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</si>
  <si>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</si>
  <si>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</si>
  <si>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</si>
  <si>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</si>
  <si>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</si>
  <si>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</si>
  <si>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</si>
  <si>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</si>
  <si>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</si>
  <si>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</si>
  <si>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</si>
  <si>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</si>
  <si>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</si>
  <si>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</si>
  <si>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</si>
  <si>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</si>
  <si>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</si>
  <si>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</si>
  <si>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</si>
  <si>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</si>
  <si>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</si>
  <si>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</si>
  <si>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</si>
  <si>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</si>
  <si>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</si>
  <si>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</si>
  <si>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</si>
  <si>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</si>
  <si>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</si>
  <si>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</si>
  <si>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</si>
  <si>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</si>
  <si>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</si>
  <si>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</si>
  <si>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</si>
  <si>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</si>
  <si>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</si>
  <si>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</si>
  <si>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</si>
  <si>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</si>
  <si>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</si>
  <si>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</si>
  <si>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</si>
  <si>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</si>
  <si>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</si>
  <si>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</si>
  <si>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</si>
  <si>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</si>
  <si>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</si>
  <si>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</si>
  <si>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</si>
  <si>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</si>
  <si>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</si>
  <si>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</si>
  <si>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</si>
  <si>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</si>
  <si>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</si>
  <si>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</si>
  <si>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</si>
  <si>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</si>
  <si>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</si>
  <si>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</si>
  <si>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</si>
  <si>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</si>
  <si>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</si>
  <si>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</si>
  <si>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</si>
  <si>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</si>
  <si>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</si>
  <si>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</si>
  <si>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</si>
  <si>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</si>
  <si>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</si>
  <si>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</si>
  <si>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</si>
  <si>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</si>
  <si>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</si>
  <si>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</si>
  <si>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</si>
  <si>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</si>
  <si>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</si>
  <si>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</si>
  <si>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</si>
  <si>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</si>
  <si>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</si>
  <si>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</si>
  <si>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</si>
  <si>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</si>
  <si>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</si>
  <si>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</si>
  <si>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</si>
  <si>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</si>
  <si>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</si>
  <si>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</si>
  <si>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</si>
  <si>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</si>
  <si>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</si>
  <si>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</si>
  <si>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</si>
  <si>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</si>
  <si>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</si>
  <si>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</si>
  <si>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</si>
  <si>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</si>
  <si>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</si>
  <si>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</si>
  <si>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</si>
  <si>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</si>
  <si>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</si>
  <si>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</si>
  <si>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</si>
  <si>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</si>
  <si>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</si>
  <si>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</si>
  <si>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</si>
  <si>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</si>
  <si>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</si>
  <si>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</si>
  <si>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</si>
  <si>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</si>
  <si>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</si>
  <si>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</si>
  <si>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</si>
  <si>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</si>
  <si>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</si>
  <si>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</si>
  <si>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</si>
  <si>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</si>
  <si>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</si>
  <si>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</si>
  <si>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</si>
  <si>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</si>
  <si>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</si>
  <si>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</si>
  <si>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</si>
  <si>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</si>
  <si>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</si>
  <si>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</si>
  <si>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</si>
  <si>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</si>
  <si>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</si>
  <si>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</si>
  <si>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</si>
  <si>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</si>
  <si>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</si>
  <si>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</si>
  <si>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</si>
  <si>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</si>
  <si>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</si>
  <si>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</si>
  <si>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</si>
  <si>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</si>
  <si>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</si>
  <si>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</si>
  <si>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</si>
  <si>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</si>
  <si>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</si>
  <si>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</si>
  <si>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</si>
  <si>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</si>
  <si>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</si>
  <si>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</si>
  <si>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</si>
  <si>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</si>
  <si>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</si>
  <si>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</si>
  <si>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</si>
  <si>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</si>
  <si>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</si>
  <si>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</si>
  <si>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</si>
  <si>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</si>
  <si>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</si>
  <si>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</si>
  <si>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</si>
  <si>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</si>
  <si>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</si>
  <si>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</si>
  <si>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</si>
  <si>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</si>
  <si>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</si>
  <si>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</si>
  <si>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</si>
  <si>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</si>
  <si>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</si>
  <si>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</si>
  <si>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</si>
  <si>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</si>
  <si>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</si>
  <si>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</si>
  <si>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</si>
  <si>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</si>
  <si>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</si>
  <si>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</si>
  <si>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</si>
  <si>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</si>
  <si>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</si>
  <si>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</si>
  <si>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</si>
  <si>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</si>
  <si>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</si>
  <si>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</si>
  <si>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</si>
  <si>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</si>
  <si>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</si>
  <si>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</si>
  <si>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</si>
  <si>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</si>
  <si>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</si>
  <si>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</si>
  <si>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</si>
  <si>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</si>
  <si>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</si>
  <si>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</si>
  <si>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</si>
  <si>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</si>
  <si>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</si>
  <si>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</si>
  <si>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</si>
  <si>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</si>
  <si>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</si>
  <si>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</si>
  <si>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</si>
  <si>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</si>
  <si>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</si>
  <si>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</si>
  <si>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</si>
  <si>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</si>
  <si>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</si>
  <si>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</si>
  <si>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</si>
  <si>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</si>
  <si>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</si>
  <si>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</si>
  <si>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</si>
  <si>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</si>
  <si>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</si>
  <si>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</si>
  <si>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</si>
  <si>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</si>
  <si>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</si>
  <si>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</si>
  <si>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</si>
  <si>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</si>
  <si>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</si>
  <si>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</si>
  <si>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</si>
  <si>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</si>
  <si>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</si>
  <si>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</si>
  <si>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</si>
  <si>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</si>
  <si>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</si>
  <si>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</si>
  <si>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</si>
  <si>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</si>
  <si>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</si>
  <si>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</si>
  <si>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</si>
  <si>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</si>
  <si>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</si>
  <si>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</si>
  <si>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</si>
  <si>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</si>
  <si>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</si>
  <si>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</si>
  <si>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</si>
  <si>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</si>
  <si>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</si>
  <si>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</si>
  <si>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</si>
  <si>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</si>
  <si>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</si>
  <si>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</si>
  <si>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</si>
  <si>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</si>
  <si>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</si>
  <si>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</si>
  <si>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</si>
  <si>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</si>
  <si>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</si>
  <si>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</si>
  <si>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</si>
  <si>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</si>
  <si>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</si>
  <si>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</si>
  <si>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</si>
  <si>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</si>
  <si>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</si>
  <si>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</si>
  <si>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</si>
  <si>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</si>
  <si>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</si>
  <si>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</si>
  <si>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</si>
  <si>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</si>
  <si>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</si>
  <si>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</si>
  <si>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</si>
  <si>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</si>
  <si>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</si>
  <si>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</si>
  <si>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</si>
  <si>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</si>
  <si>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</si>
  <si>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</si>
  <si>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</si>
  <si>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</si>
  <si>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</si>
  <si>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</si>
  <si>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</si>
  <si>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</si>
  <si>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</si>
  <si>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</si>
  <si>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</si>
  <si>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</si>
  <si>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</si>
  <si>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</si>
  <si>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</si>
  <si>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</si>
  <si>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</si>
  <si>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</si>
  <si>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</si>
  <si>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</si>
  <si>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</si>
  <si>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</si>
  <si>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</si>
  <si>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</si>
  <si>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</si>
  <si>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</si>
  <si>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</si>
  <si>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</si>
  <si>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</si>
  <si>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</si>
  <si>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</si>
  <si>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</si>
  <si>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</si>
  <si>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</si>
  <si>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</si>
  <si>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</si>
  <si>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</si>
  <si>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</si>
  <si>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</si>
  <si>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</si>
  <si>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</si>
  <si>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</si>
  <si>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</si>
  <si>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</si>
  <si>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</si>
  <si>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</si>
  <si>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</si>
  <si>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</si>
  <si>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</si>
  <si>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</si>
  <si>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</si>
  <si>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</si>
  <si>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</si>
  <si>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</si>
  <si>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</si>
  <si>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</si>
  <si>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</si>
  <si>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</si>
  <si>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</si>
  <si>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</si>
  <si>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</si>
  <si>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</si>
  <si>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</si>
  <si>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</si>
  <si>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</si>
  <si>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</si>
  <si>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</si>
  <si>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</si>
  <si>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</si>
  <si>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</si>
  <si>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</si>
  <si>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</si>
  <si>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</si>
  <si>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</si>
  <si>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</si>
  <si>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</si>
  <si>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</si>
  <si>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</si>
  <si>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</si>
  <si>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</si>
  <si>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</si>
  <si>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</si>
  <si>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</si>
  <si>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</si>
  <si>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</si>
  <si>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</si>
  <si>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</si>
  <si>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</si>
  <si>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</si>
  <si>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</si>
  <si>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</si>
  <si>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</si>
  <si>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</si>
  <si>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</si>
  <si>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</si>
  <si>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</si>
  <si>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</si>
  <si>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</si>
  <si>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</si>
  <si>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</si>
  <si>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</si>
  <si>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</si>
  <si>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</si>
  <si>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</si>
  <si>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</si>
  <si>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</si>
  <si>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</si>
  <si>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</si>
  <si>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</si>
  <si>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</si>
  <si>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</si>
  <si>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</si>
  <si>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</si>
  <si>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</si>
  <si>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</si>
  <si>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</si>
  <si>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</si>
  <si>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</si>
  <si>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</si>
  <si>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</si>
  <si>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</si>
  <si>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</si>
  <si>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</si>
  <si>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</si>
  <si>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</si>
  <si>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</si>
  <si>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</si>
  <si>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</si>
  <si>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</si>
  <si>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</si>
  <si>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</si>
  <si>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</si>
  <si>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</si>
  <si>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</si>
  <si>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</si>
  <si>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</si>
  <si>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</si>
  <si>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</si>
  <si>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</si>
  <si>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</si>
  <si>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</si>
  <si>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</si>
  <si>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</si>
  <si>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</si>
  <si>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</si>
  <si>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</si>
  <si>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</si>
  <si>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</si>
  <si>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</si>
  <si>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</si>
  <si>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</si>
  <si>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</si>
  <si>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</si>
  <si>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</si>
  <si>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</si>
  <si>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</si>
  <si>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</si>
  <si>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</si>
  <si>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</si>
  <si>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</si>
  <si>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</si>
  <si>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</si>
  <si>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</si>
  <si>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</si>
  <si>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</si>
  <si>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</si>
  <si>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</si>
  <si>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</si>
  <si>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</si>
  <si>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</si>
  <si>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</si>
  <si>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</si>
  <si>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</si>
  <si>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</si>
  <si>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</si>
  <si>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</si>
  <si>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</si>
  <si>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</si>
  <si>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</si>
  <si>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</si>
  <si>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</si>
  <si>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</si>
  <si>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</si>
  <si>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</si>
  <si>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</si>
  <si>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</si>
  <si>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</si>
  <si>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</si>
  <si>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</si>
  <si>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</si>
  <si>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</si>
  <si>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</si>
  <si>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</si>
  <si>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</si>
  <si>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</si>
  <si>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</si>
  <si>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</si>
  <si>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</si>
  <si>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</si>
  <si>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</si>
  <si>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</si>
  <si>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</si>
  <si>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</si>
  <si>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</si>
  <si>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</si>
  <si>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</si>
  <si>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</si>
  <si>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</si>
  <si>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</si>
  <si>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</si>
  <si>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</si>
  <si>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</si>
  <si>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</si>
  <si>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</si>
  <si>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</si>
  <si>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</si>
  <si>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</si>
  <si>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</si>
  <si>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</si>
  <si>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</si>
  <si>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</si>
  <si>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</si>
  <si>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</si>
  <si>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</si>
  <si>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</si>
  <si>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</si>
  <si>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</si>
  <si>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</si>
  <si>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</si>
  <si>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</si>
  <si>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</si>
  <si>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</si>
  <si>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</si>
  <si>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</si>
  <si>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</si>
  <si>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</si>
  <si>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</si>
  <si>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</si>
  <si>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</si>
  <si>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</si>
  <si>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</si>
  <si>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</si>
  <si>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</si>
  <si>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</si>
  <si>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</si>
  <si>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</si>
  <si>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</si>
  <si>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</si>
  <si>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</si>
  <si>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</si>
  <si>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</si>
  <si>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</si>
  <si>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</si>
  <si>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</si>
  <si>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</si>
  <si>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</si>
  <si>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</si>
  <si>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</si>
  <si>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</si>
  <si>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</si>
  <si>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</si>
  <si>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</si>
  <si>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</si>
  <si>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</si>
  <si>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</si>
  <si>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</si>
  <si>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</si>
  <si>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</si>
  <si>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</si>
  <si>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</si>
  <si>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</si>
  <si>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</si>
  <si>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</si>
  <si>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</si>
  <si>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</si>
  <si>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</si>
  <si>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</si>
  <si>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</si>
  <si>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</si>
  <si>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</si>
  <si>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</si>
  <si>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</si>
  <si>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</si>
  <si>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</si>
  <si>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</si>
  <si>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</si>
  <si>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</si>
  <si>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</si>
  <si>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</si>
  <si>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</si>
  <si>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</si>
  <si>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</si>
  <si>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</si>
  <si>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</si>
  <si>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</si>
  <si>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</si>
  <si>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</si>
  <si>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</si>
  <si>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</si>
  <si>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</si>
  <si>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</si>
  <si>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</si>
  <si>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</si>
  <si>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</si>
  <si>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</si>
  <si>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</si>
  <si>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</si>
  <si>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</si>
  <si>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</si>
  <si>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</si>
  <si>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</si>
  <si>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</si>
  <si>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</si>
  <si>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</si>
  <si>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</si>
  <si>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</si>
  <si>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</si>
  <si>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</si>
  <si>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</si>
  <si>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</si>
  <si>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</si>
  <si>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</si>
  <si>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</si>
  <si>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</si>
  <si>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</si>
  <si>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</si>
  <si>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</si>
  <si>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</si>
  <si>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</si>
  <si>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</si>
  <si>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</si>
  <si>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</si>
  <si>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</si>
  <si>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</si>
  <si>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</si>
  <si>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</si>
  <si>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</si>
  <si>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</si>
  <si>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</si>
  <si>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</si>
  <si>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</si>
  <si>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</si>
  <si>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</si>
  <si>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</si>
  <si>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</si>
  <si>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</si>
  <si>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</si>
  <si>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</si>
  <si>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</si>
  <si>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</si>
  <si>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</si>
  <si>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</si>
  <si>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</si>
  <si>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</si>
  <si>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</si>
  <si>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</si>
  <si>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</si>
  <si>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</si>
  <si>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</si>
  <si>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</si>
  <si>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</si>
  <si>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</si>
  <si>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</si>
  <si>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</si>
  <si>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</si>
  <si>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</si>
  <si>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</si>
  <si>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</si>
  <si>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</si>
  <si>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</si>
  <si>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</si>
  <si>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</si>
  <si>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</si>
  <si>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</si>
  <si>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</si>
  <si>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</si>
  <si>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</si>
  <si>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</si>
  <si>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</si>
  <si>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</si>
  <si>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</si>
  <si>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</si>
  <si>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</si>
  <si>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</si>
  <si>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</si>
  <si>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</si>
  <si>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</si>
  <si>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</si>
  <si>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</si>
  <si>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</si>
  <si>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</si>
  <si>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</si>
  <si>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</si>
  <si>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</si>
  <si>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</si>
  <si>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</si>
  <si>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</si>
  <si>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</si>
  <si>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</si>
  <si>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</si>
  <si>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</si>
  <si>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</si>
  <si>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</si>
  <si>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</si>
  <si>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</si>
  <si>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</si>
  <si>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</si>
  <si>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</si>
  <si>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</si>
  <si>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</si>
  <si>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</si>
  <si>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</si>
  <si>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</si>
  <si>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</si>
  <si>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</si>
  <si>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</si>
  <si>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</si>
  <si>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</si>
  <si>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</si>
  <si>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</si>
  <si>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</si>
  <si>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</si>
  <si>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</si>
  <si>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</si>
  <si>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</si>
  <si>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</si>
  <si>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</si>
  <si>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</si>
  <si>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</si>
  <si>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</si>
  <si>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</si>
  <si>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</si>
  <si>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</si>
  <si>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</si>
  <si>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</si>
  <si>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</si>
  <si>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</si>
  <si>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</si>
  <si>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</si>
  <si>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</si>
  <si>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</si>
  <si>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</si>
  <si>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</si>
  <si>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</si>
  <si>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</si>
  <si>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</si>
  <si>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</si>
  <si>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</si>
  <si>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</si>
  <si>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</si>
  <si>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</si>
  <si>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</si>
  <si>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</si>
  <si>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</si>
  <si>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</si>
  <si>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</si>
  <si>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</si>
  <si>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</si>
  <si>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</si>
  <si>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</si>
  <si>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</si>
  <si>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</si>
  <si>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</si>
  <si>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</si>
  <si>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</si>
  <si>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</si>
  <si>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</si>
  <si>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</si>
  <si>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</si>
  <si>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</si>
  <si>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</si>
  <si>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</si>
  <si>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</si>
  <si>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</si>
  <si>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</si>
  <si>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</si>
  <si>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</si>
  <si>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</si>
  <si>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</si>
  <si>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</si>
  <si>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</si>
  <si>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</si>
  <si>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</si>
  <si>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</si>
  <si>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</si>
  <si>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</si>
  <si>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</si>
  <si>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</si>
  <si>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</si>
  <si>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</si>
  <si>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</si>
  <si>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</si>
  <si>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</si>
  <si>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</si>
  <si>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</si>
  <si>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</si>
  <si>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</si>
  <si>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</si>
  <si>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</si>
  <si>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</si>
  <si>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</si>
  <si>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</si>
  <si>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</si>
  <si>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</si>
  <si>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</si>
  <si>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</si>
  <si>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</si>
  <si>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</si>
  <si>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</si>
  <si>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</si>
  <si>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</si>
  <si>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</si>
  <si>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</si>
  <si>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</si>
  <si>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</si>
  <si>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</si>
  <si>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</si>
  <si>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</si>
  <si>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</si>
  <si>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</si>
  <si>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</si>
  <si>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</si>
  <si>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</si>
  <si>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</si>
  <si>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</si>
  <si>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</si>
  <si>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</si>
  <si>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</si>
  <si>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</si>
  <si>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</si>
  <si>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</si>
  <si>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</si>
  <si>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</si>
  <si>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</si>
  <si>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</si>
  <si>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</si>
  <si>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</si>
  <si>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</si>
  <si>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</si>
  <si>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</si>
  <si>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</si>
  <si>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</si>
  <si>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</si>
  <si>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</si>
  <si>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</si>
  <si>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</si>
  <si>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</si>
  <si>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</si>
  <si>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</si>
  <si>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</si>
  <si>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</si>
  <si>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</si>
  <si>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</si>
  <si>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</si>
  <si>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</si>
  <si>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</si>
  <si>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</si>
  <si>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</si>
  <si>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</si>
  <si>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</si>
  <si>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</si>
  <si>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</si>
  <si>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</si>
  <si>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</si>
  <si>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</si>
  <si>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</si>
  <si>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</si>
  <si>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</si>
  <si>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</si>
  <si>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</si>
  <si>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</si>
  <si>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</si>
  <si>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</si>
  <si>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</si>
  <si>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</si>
  <si>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</si>
  <si>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</si>
  <si>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</si>
  <si>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</si>
  <si>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</si>
  <si>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</si>
  <si>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</si>
  <si>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</si>
  <si>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</si>
  <si>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</si>
  <si>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</si>
  <si>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</si>
  <si>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</si>
  <si>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</si>
  <si>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</si>
  <si>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</si>
  <si>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</si>
  <si>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</si>
  <si>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</si>
  <si>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</si>
  <si>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</si>
  <si>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</si>
  <si>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</si>
  <si>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</si>
  <si>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</si>
  <si>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</si>
  <si>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</si>
  <si>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</si>
  <si>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</si>
  <si>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</si>
  <si>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</si>
  <si>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</si>
  <si>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</si>
  <si>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</si>
  <si>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</si>
  <si>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</si>
  <si>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</si>
  <si>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</si>
  <si>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</si>
  <si>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</si>
  <si>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</si>
  <si>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</si>
  <si>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</si>
  <si>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</si>
  <si>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</si>
  <si>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</si>
  <si>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</si>
  <si>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</si>
  <si>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</si>
  <si>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</si>
  <si>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</si>
  <si>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</si>
  <si>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</si>
  <si>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</si>
  <si>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</si>
  <si>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</si>
  <si>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</si>
  <si>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</si>
  <si>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</si>
  <si>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</si>
  <si>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</si>
  <si>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</si>
  <si>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</si>
  <si>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</si>
  <si>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</si>
  <si>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</si>
  <si>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</si>
  <si>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</si>
  <si>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</si>
  <si>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</si>
  <si>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</si>
  <si>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</si>
  <si>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</si>
  <si>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</si>
  <si>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</si>
  <si>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</si>
  <si>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</si>
  <si>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</si>
  <si>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</si>
  <si>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</si>
  <si>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</si>
  <si>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</si>
  <si>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</si>
  <si>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</si>
  <si>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</si>
  <si>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</si>
  <si>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</si>
  <si>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</si>
  <si>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</si>
  <si>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</si>
  <si>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</si>
  <si>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</si>
  <si>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</si>
  <si>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</si>
  <si>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</si>
  <si>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</si>
  <si>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</si>
  <si>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</si>
  <si>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</si>
  <si>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</si>
  <si>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</si>
  <si>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</si>
  <si>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</si>
  <si>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</si>
  <si>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</si>
  <si>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</si>
  <si>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</si>
  <si>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</si>
  <si>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</si>
  <si>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</si>
  <si>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</si>
  <si>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</si>
  <si>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</si>
  <si>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</si>
  <si>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</si>
  <si>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</si>
  <si>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</si>
  <si>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</si>
  <si>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</si>
  <si>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</si>
  <si>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</si>
  <si>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</si>
  <si>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</si>
  <si>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</si>
  <si>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</si>
  <si>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</si>
  <si>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</si>
  <si>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</si>
  <si>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</si>
  <si>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</si>
  <si>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</si>
  <si>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</si>
  <si>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</si>
  <si>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</si>
  <si>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</si>
  <si>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</si>
  <si>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</si>
  <si>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</si>
  <si>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</si>
  <si>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</si>
  <si>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</si>
  <si>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</si>
  <si>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</si>
  <si>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</si>
  <si>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</si>
  <si>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</si>
  <si>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</si>
  <si>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</si>
  <si>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</si>
  <si>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</si>
  <si>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</si>
  <si>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</si>
  <si>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</si>
  <si>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</si>
  <si>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</si>
  <si>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</si>
  <si>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</si>
  <si>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</si>
  <si>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</si>
  <si>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</si>
  <si>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</si>
  <si>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</si>
  <si>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</si>
  <si>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</si>
  <si>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</si>
  <si>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</si>
  <si>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</si>
  <si>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</si>
  <si>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</si>
  <si>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</si>
  <si>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</si>
  <si>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</si>
  <si>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</si>
  <si>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</si>
  <si>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</si>
  <si>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</si>
  <si>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</si>
  <si>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</si>
  <si>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</si>
  <si>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</si>
  <si>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</si>
  <si>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</si>
  <si>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</si>
  <si>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</si>
  <si>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</si>
  <si>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</si>
  <si>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</si>
  <si>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</si>
  <si>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</si>
  <si>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</si>
  <si>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</si>
  <si>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</si>
  <si>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</si>
  <si>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</si>
  <si>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</si>
  <si>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</si>
  <si>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</si>
  <si>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</si>
  <si>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</si>
  <si>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</si>
  <si>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</si>
  <si>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</si>
  <si>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</si>
  <si>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</si>
  <si>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</si>
  <si>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</si>
  <si>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</si>
  <si>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</si>
  <si>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</si>
  <si>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</si>
  <si>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</si>
  <si>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</si>
  <si>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</si>
  <si>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</si>
  <si>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</si>
  <si>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</si>
  <si>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</si>
  <si>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</si>
  <si>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</si>
  <si>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</si>
  <si>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</si>
  <si>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</si>
  <si>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</si>
  <si>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</si>
  <si>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</si>
  <si>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</si>
  <si>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</si>
  <si>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</si>
  <si>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</si>
  <si>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</si>
  <si>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</si>
  <si>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</si>
  <si>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</si>
  <si>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</si>
  <si>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</si>
  <si>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</si>
  <si>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</si>
  <si>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</si>
  <si>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</si>
  <si>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</si>
  <si>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</si>
  <si>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</si>
  <si>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</si>
  <si>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</si>
  <si>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</si>
  <si>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</si>
  <si>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</si>
  <si>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</si>
  <si>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</si>
  <si>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</si>
  <si>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</si>
  <si>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</si>
  <si>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</si>
  <si>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</si>
  <si>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</si>
  <si>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</si>
  <si>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</si>
  <si>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</si>
  <si>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</si>
  <si>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</si>
  <si>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</si>
  <si>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</si>
  <si>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</si>
  <si>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</si>
  <si>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</si>
  <si>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</si>
  <si>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</si>
  <si>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</si>
  <si>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</si>
  <si>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</si>
  <si>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</si>
  <si>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</si>
  <si>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</si>
  <si>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</si>
  <si>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</si>
  <si>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</si>
  <si>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</si>
  <si>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</si>
  <si>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</si>
  <si>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</si>
  <si>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</si>
  <si>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</si>
  <si>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</si>
  <si>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</si>
  <si>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</si>
  <si>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</si>
  <si>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</si>
  <si>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</si>
  <si>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</si>
  <si>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</si>
  <si>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</si>
  <si>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</si>
  <si>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</si>
  <si>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</si>
  <si>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</si>
  <si>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</si>
  <si>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</si>
  <si>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</si>
  <si>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</si>
  <si>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</si>
  <si>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</si>
  <si>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</si>
  <si>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</si>
  <si>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</si>
  <si>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</si>
  <si>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</si>
  <si>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</si>
  <si>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</si>
  <si>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</si>
  <si>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</si>
  <si>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</si>
  <si>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</si>
  <si>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</si>
  <si>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</si>
  <si>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</si>
  <si>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</si>
  <si>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</si>
  <si>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</si>
  <si>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</si>
  <si>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</si>
  <si>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</si>
  <si>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</si>
  <si>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</si>
  <si>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</si>
  <si>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</si>
  <si>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</si>
  <si>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</si>
  <si>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</si>
  <si>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</si>
  <si>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</si>
  <si>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</si>
  <si>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</si>
  <si>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</si>
  <si>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</si>
  <si>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</si>
  <si>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</si>
  <si>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</si>
  <si>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</si>
  <si>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</si>
  <si>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</si>
  <si>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</si>
  <si>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</si>
  <si>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</si>
  <si>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</si>
  <si>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</si>
  <si>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</si>
  <si>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</si>
  <si>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</si>
  <si>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</si>
  <si>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</si>
  <si>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</si>
  <si>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</si>
  <si>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</si>
  <si>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</si>
  <si>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</si>
  <si>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</si>
  <si>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</si>
  <si>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</si>
  <si>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</si>
  <si>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</si>
  <si>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</si>
  <si>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</si>
  <si>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</si>
  <si>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</si>
  <si>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</si>
  <si>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</si>
  <si>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</si>
  <si>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</si>
  <si>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</si>
  <si>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</si>
  <si>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</si>
  <si>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</si>
  <si>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</si>
  <si>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</si>
  <si>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</si>
  <si>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</si>
  <si>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</si>
  <si>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</si>
  <si>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</si>
  <si>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</si>
  <si>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</si>
  <si>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</si>
  <si>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</si>
  <si>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</si>
  <si>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</si>
  <si>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</si>
  <si>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</si>
  <si>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</si>
  <si>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</si>
  <si>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</si>
  <si>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</si>
  <si>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</si>
  <si>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</si>
  <si>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</si>
  <si>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</si>
  <si>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</si>
  <si>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</si>
  <si>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</si>
  <si>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</si>
  <si>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</si>
  <si>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</si>
  <si>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</si>
  <si>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</si>
  <si>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</si>
  <si>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</si>
  <si>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</si>
  <si>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</si>
  <si>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</si>
  <si>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</si>
  <si>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</si>
  <si>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</si>
  <si>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</si>
  <si>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</si>
  <si>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</si>
  <si>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</si>
  <si>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</si>
  <si>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</si>
  <si>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</si>
  <si>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</si>
  <si>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</si>
  <si>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</si>
  <si>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</si>
  <si>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</si>
  <si>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</si>
  <si>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</si>
  <si>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</si>
  <si>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</si>
  <si>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</si>
  <si>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</si>
  <si>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</si>
  <si>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</si>
  <si>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</si>
  <si>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</si>
  <si>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</si>
  <si>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</si>
  <si>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</si>
  <si>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</si>
  <si>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</si>
  <si>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</si>
  <si>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</si>
  <si>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</si>
  <si>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</si>
  <si>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</si>
  <si>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</si>
  <si>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</si>
  <si>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</si>
  <si>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</si>
  <si>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</si>
  <si>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</si>
  <si>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</si>
  <si>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</si>
  <si>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</si>
  <si>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</si>
  <si>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</si>
  <si>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</si>
  <si>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</si>
  <si>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</si>
  <si>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</si>
  <si>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</si>
  <si>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</si>
  <si>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</si>
  <si>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</si>
  <si>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</si>
  <si>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</si>
  <si>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</si>
  <si>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</si>
  <si>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</si>
  <si>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</si>
  <si>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</si>
  <si>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</si>
  <si>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</si>
  <si>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</si>
  <si>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</si>
  <si>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</si>
  <si>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</si>
  <si>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</si>
  <si>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</si>
  <si>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</si>
  <si>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</si>
  <si>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</si>
  <si>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</si>
  <si>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</si>
  <si>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</si>
  <si>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</si>
  <si>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</si>
  <si>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</si>
  <si>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</si>
  <si>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</si>
  <si>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</si>
  <si>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</si>
  <si>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</si>
  <si>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</si>
  <si>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</si>
  <si>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</si>
  <si>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</si>
  <si>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</si>
  <si>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</si>
  <si>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</si>
  <si>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</si>
  <si>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</si>
  <si>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</si>
  <si>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</si>
  <si>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</si>
  <si>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</si>
  <si>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</si>
  <si>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</si>
  <si>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</si>
  <si>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</si>
  <si>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</si>
  <si>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</si>
  <si>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</si>
  <si>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</si>
  <si>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</si>
  <si>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</si>
  <si>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</si>
  <si>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</si>
  <si>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</si>
  <si>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</si>
  <si>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</si>
  <si>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</si>
  <si>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</si>
  <si>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</si>
  <si>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</si>
  <si>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</si>
  <si>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</si>
  <si>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</si>
  <si>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</si>
  <si>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</si>
  <si>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</si>
  <si>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</si>
  <si>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</si>
  <si>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</si>
  <si>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</si>
  <si>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</si>
  <si>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</si>
  <si>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</si>
  <si>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</si>
  <si>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</si>
  <si>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</si>
  <si>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</si>
  <si>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</si>
  <si>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</si>
  <si>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</si>
  <si>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</si>
  <si>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</si>
  <si>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</si>
  <si>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</si>
  <si>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</si>
  <si>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</si>
  <si>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</si>
  <si>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</si>
  <si>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</si>
  <si>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</si>
  <si>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</si>
  <si>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</si>
  <si>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</si>
  <si>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</si>
  <si>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</si>
  <si>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</si>
  <si>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</si>
  <si>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</si>
  <si>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</si>
  <si>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</si>
  <si>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</si>
  <si>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</si>
  <si>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</si>
  <si>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</si>
  <si>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</si>
  <si>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</si>
  <si>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</si>
  <si>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</si>
  <si>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</si>
  <si>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</si>
  <si>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</si>
  <si>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</si>
  <si>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</si>
  <si>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</si>
  <si>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</si>
  <si>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</si>
  <si>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</si>
  <si>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</si>
  <si>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</si>
  <si>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</si>
  <si>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</si>
  <si>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</si>
  <si>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</si>
  <si>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</si>
  <si>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</si>
  <si>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</si>
  <si>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</si>
  <si>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</si>
  <si>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</si>
  <si>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</si>
  <si>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</si>
  <si>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</si>
  <si>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</si>
  <si>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</si>
  <si>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</si>
  <si>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</si>
  <si>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</si>
  <si>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</si>
  <si>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</si>
  <si>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</si>
  <si>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</si>
  <si>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</si>
  <si>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</si>
  <si>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</si>
  <si>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</si>
  <si>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</si>
  <si>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</si>
  <si>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</si>
  <si>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</si>
  <si>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</si>
  <si>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</si>
  <si>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</si>
  <si>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</si>
  <si>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</si>
  <si>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</si>
  <si>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</si>
  <si>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</si>
  <si>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</si>
  <si>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</si>
  <si>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</si>
  <si>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</si>
  <si>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</si>
  <si>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</si>
  <si>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</si>
  <si>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</si>
  <si>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</si>
  <si>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</si>
  <si>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</si>
  <si>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</si>
  <si>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</si>
  <si>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</si>
  <si>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</si>
  <si>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</si>
  <si>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</si>
  <si>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</si>
  <si>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</si>
  <si>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</si>
  <si>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</si>
  <si>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</si>
  <si>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</si>
  <si>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</si>
  <si>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</si>
  <si>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</si>
  <si>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</si>
  <si>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</si>
  <si>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</si>
  <si>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</si>
  <si>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</si>
  <si>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</si>
  <si>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</si>
  <si>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</si>
  <si>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</si>
  <si>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</si>
  <si>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</si>
  <si>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</si>
  <si>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</si>
  <si>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</si>
  <si>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</si>
  <si>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</si>
  <si>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</si>
  <si>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</si>
  <si>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</si>
  <si>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</si>
  <si>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</si>
  <si>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</si>
  <si>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</si>
  <si>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</si>
  <si>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</si>
  <si>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</si>
  <si>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</si>
  <si>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</si>
  <si>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</si>
  <si>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</si>
  <si>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</si>
  <si>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</si>
  <si>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</si>
  <si>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</si>
  <si>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</si>
  <si>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</si>
  <si>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</si>
  <si>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</si>
  <si>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</si>
  <si>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</si>
  <si>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</si>
  <si>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</si>
  <si>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</si>
  <si>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</si>
  <si>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</si>
  <si>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</si>
  <si>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</si>
  <si>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</si>
  <si>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</si>
  <si>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</si>
  <si>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</si>
  <si>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</si>
  <si>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</si>
  <si>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</si>
  <si>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</si>
  <si>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</si>
  <si>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</si>
  <si>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</si>
  <si>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</si>
  <si>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</si>
  <si>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</si>
  <si>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</si>
  <si>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</si>
  <si>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</si>
  <si>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</si>
  <si>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</si>
  <si>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</si>
  <si>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</si>
  <si>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</si>
  <si>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</si>
  <si>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</si>
  <si>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</si>
  <si>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</si>
  <si>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</si>
  <si>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</si>
  <si>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</si>
  <si>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</si>
  <si>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</si>
  <si>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</si>
  <si>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</si>
  <si>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</si>
  <si>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</si>
  <si>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</si>
  <si>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</si>
  <si>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</si>
  <si>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</si>
  <si>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</si>
  <si>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</si>
  <si>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</si>
  <si>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</si>
  <si>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</si>
  <si>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</si>
  <si>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</si>
  <si>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</si>
  <si>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</si>
  <si>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</si>
  <si>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</si>
  <si>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</si>
  <si>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</si>
  <si>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</si>
  <si>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</si>
  <si>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</si>
  <si>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</si>
  <si>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</si>
  <si>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</si>
  <si>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</si>
  <si>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</si>
  <si>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</si>
  <si>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</si>
  <si>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</si>
  <si>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</si>
  <si>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</si>
  <si>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</si>
  <si>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</si>
  <si>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</si>
  <si>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</si>
  <si>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</si>
  <si>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</si>
  <si>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</si>
  <si>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</si>
  <si>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</si>
  <si>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</si>
  <si>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</si>
  <si>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</si>
  <si>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</si>
  <si>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</si>
  <si>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</si>
  <si>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</si>
  <si>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</si>
  <si>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</si>
  <si>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</si>
  <si>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</si>
  <si>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</si>
  <si>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</si>
  <si>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</si>
  <si>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</si>
  <si>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</si>
  <si>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</si>
  <si>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</si>
  <si>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</si>
  <si>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</si>
  <si>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</si>
  <si>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</si>
  <si>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</si>
  <si>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</si>
  <si>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</si>
  <si>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</si>
  <si>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</si>
  <si>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</si>
  <si>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</si>
  <si>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</si>
  <si>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</si>
  <si>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</si>
  <si>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</si>
  <si>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</si>
  <si>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</si>
  <si>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</si>
  <si>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</si>
  <si>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</si>
  <si>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</si>
  <si>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</si>
  <si>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</si>
  <si>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</si>
  <si>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</si>
  <si>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</si>
  <si>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</si>
  <si>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</si>
  <si>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</si>
  <si>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</si>
  <si>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</si>
  <si>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</si>
  <si>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</si>
  <si>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</si>
  <si>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</si>
  <si>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</si>
  <si>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</si>
  <si>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</si>
  <si>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</si>
  <si>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</si>
  <si>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</si>
  <si>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</si>
  <si>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</si>
  <si>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</si>
  <si>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</si>
  <si>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</si>
  <si>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</si>
  <si>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</si>
  <si>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</si>
  <si>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</si>
  <si>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</si>
  <si>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</si>
  <si>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</si>
  <si>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</si>
  <si>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</si>
  <si>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</si>
  <si>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</si>
  <si>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</si>
  <si>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</si>
  <si>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</si>
  <si>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</si>
  <si>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</si>
  <si>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</si>
  <si>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</si>
  <si>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</si>
  <si>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</si>
  <si>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</si>
  <si>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</si>
  <si>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</si>
  <si>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</si>
  <si>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</si>
  <si>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</si>
  <si>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</si>
  <si>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</si>
  <si>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</si>
  <si>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</si>
  <si>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</si>
  <si>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</si>
  <si>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</si>
  <si>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</si>
  <si>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</si>
  <si>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</si>
  <si>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</si>
  <si>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</si>
  <si>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</si>
  <si>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</si>
  <si>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</si>
  <si>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</si>
  <si>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</si>
  <si>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</si>
  <si>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</si>
  <si>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</si>
  <si>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</si>
  <si>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</si>
  <si>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</si>
  <si>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</si>
  <si>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</si>
  <si>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</si>
  <si>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</si>
  <si>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</si>
  <si>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</si>
  <si>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</si>
  <si>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</si>
  <si>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</si>
  <si>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</si>
  <si>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</si>
  <si>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</si>
  <si>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</si>
  <si>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</si>
  <si>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</si>
  <si>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</si>
  <si>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</si>
  <si>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</si>
  <si>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</si>
  <si>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</si>
  <si>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</si>
  <si>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</si>
  <si>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</si>
  <si>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</si>
  <si>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</si>
  <si>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</si>
  <si>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</si>
  <si>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</si>
  <si>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</si>
  <si>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</si>
  <si>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</si>
  <si>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</si>
  <si>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</si>
  <si>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</si>
  <si>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</si>
  <si>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</si>
  <si>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</si>
  <si>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</si>
  <si>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</si>
  <si>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</si>
  <si>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</si>
  <si>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</si>
  <si>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</si>
  <si>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</si>
  <si>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</si>
  <si>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</si>
  <si>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</si>
  <si>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</si>
  <si>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</si>
  <si>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</si>
  <si>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</si>
  <si>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</si>
  <si>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</si>
  <si>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</si>
  <si>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</si>
  <si>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</si>
  <si>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</si>
  <si>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</si>
  <si>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</si>
  <si>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</si>
  <si>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</si>
  <si>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</si>
  <si>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</si>
  <si>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</si>
  <si>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</si>
  <si>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</si>
  <si>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</si>
  <si>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</si>
  <si>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</si>
  <si>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</si>
  <si>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</si>
  <si>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</si>
  <si>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</si>
  <si>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</si>
  <si>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</si>
  <si>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</si>
  <si>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</si>
  <si>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</si>
  <si>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</si>
  <si>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</si>
  <si>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</si>
  <si>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</si>
  <si>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</si>
  <si>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</si>
  <si>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</si>
  <si>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</si>
  <si>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</si>
  <si>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</si>
  <si>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</si>
  <si>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</si>
  <si>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</si>
  <si>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</si>
  <si>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</si>
  <si>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</si>
  <si>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</si>
  <si>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</si>
  <si>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</si>
  <si>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</si>
  <si>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</si>
  <si>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</si>
  <si>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</si>
  <si>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</si>
  <si>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</si>
  <si>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</si>
  <si>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</si>
  <si>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</si>
  <si>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</si>
  <si>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</si>
  <si>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</si>
  <si>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</si>
  <si>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</si>
  <si>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</si>
  <si>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</si>
  <si>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</si>
  <si>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</si>
  <si>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</si>
  <si>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</si>
  <si>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</si>
  <si>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</si>
  <si>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</si>
  <si>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</si>
  <si>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</si>
  <si>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</si>
  <si>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</si>
  <si>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</si>
  <si>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</si>
  <si>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</si>
  <si>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</si>
  <si>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</si>
  <si>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</si>
  <si>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</si>
  <si>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</si>
  <si>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</si>
  <si>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</si>
  <si>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</si>
  <si>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</si>
  <si>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</si>
  <si>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</si>
  <si>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</si>
  <si>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</si>
  <si>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</si>
  <si>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</si>
  <si>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</si>
  <si>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</si>
  <si>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</si>
  <si>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</si>
  <si>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</si>
  <si>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</si>
  <si>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</si>
  <si>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</si>
  <si>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</si>
  <si>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</si>
  <si>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</si>
  <si>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</si>
  <si>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</si>
  <si>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</si>
  <si>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</si>
  <si>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</si>
  <si>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</si>
  <si>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</si>
  <si>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</si>
  <si>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</si>
  <si>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</si>
  <si>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</si>
  <si>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</si>
  <si>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</si>
  <si>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</si>
  <si>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</si>
  <si>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</si>
  <si>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</si>
  <si>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</si>
  <si>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</si>
  <si>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</si>
  <si>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</si>
  <si>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</si>
  <si>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</si>
  <si>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</si>
  <si>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</si>
  <si>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</si>
  <si>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</si>
  <si>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</si>
  <si>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</si>
  <si>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</si>
  <si>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</si>
  <si>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</si>
  <si>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</si>
  <si>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</si>
  <si>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</si>
  <si>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</si>
  <si>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</si>
  <si>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</si>
  <si>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</si>
  <si>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</si>
  <si>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</si>
  <si>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</si>
  <si>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</si>
  <si>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</si>
  <si>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</si>
  <si>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</si>
  <si>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</si>
  <si>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</si>
  <si>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</si>
  <si>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</si>
  <si>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</si>
  <si>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</si>
  <si>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</si>
  <si>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</si>
  <si>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</si>
  <si>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</si>
  <si>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</si>
  <si>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</si>
  <si>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</si>
  <si>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</si>
  <si>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</si>
  <si>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</si>
  <si>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</si>
  <si>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</si>
  <si>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</si>
  <si>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</si>
  <si>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</si>
  <si>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</si>
  <si>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</si>
  <si>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</si>
  <si>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</si>
  <si>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</si>
  <si>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</si>
  <si>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</si>
  <si>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</si>
  <si>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</si>
  <si>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</si>
  <si>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</si>
  <si>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</si>
  <si>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</si>
  <si>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</si>
  <si>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</si>
  <si>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</si>
  <si>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</si>
  <si>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</si>
  <si>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</si>
  <si>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</si>
  <si>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</si>
  <si>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</si>
  <si>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</si>
  <si>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</si>
  <si>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</si>
  <si>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</si>
  <si>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</si>
  <si>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</si>
  <si>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</si>
  <si>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</si>
  <si>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</si>
  <si>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</si>
  <si>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</si>
  <si>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</si>
  <si>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</si>
  <si>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</si>
  <si>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</si>
  <si>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</si>
  <si>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</si>
  <si>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</si>
  <si>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</si>
  <si>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</si>
  <si>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</si>
  <si>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</si>
  <si>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</si>
  <si>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</si>
  <si>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</si>
  <si>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</si>
  <si>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</si>
  <si>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</si>
  <si>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</si>
  <si>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</si>
  <si>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</si>
  <si>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</si>
  <si>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</si>
  <si>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</si>
  <si>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</si>
  <si>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</si>
  <si>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</si>
  <si>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</si>
  <si>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</si>
  <si>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</si>
  <si>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</si>
  <si>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</si>
  <si>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</si>
  <si>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</si>
  <si>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</si>
  <si>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</si>
  <si>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</si>
  <si>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</si>
  <si>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</si>
  <si>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</si>
  <si>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</si>
  <si>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</si>
  <si>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</si>
  <si>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</si>
  <si>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</si>
  <si>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</si>
  <si>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</si>
  <si>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</si>
  <si>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</si>
  <si>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</si>
  <si>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</si>
  <si>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</si>
  <si>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</si>
  <si>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</si>
  <si>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</si>
  <si>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</si>
  <si>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</si>
  <si>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</si>
  <si>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</si>
  <si>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</si>
  <si>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</si>
  <si>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</si>
  <si>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</si>
  <si>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</si>
  <si>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</si>
  <si>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</si>
  <si>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</si>
  <si>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</si>
  <si>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</si>
  <si>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</si>
  <si>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</si>
  <si>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</si>
  <si>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</si>
  <si>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</si>
  <si>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</si>
  <si>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</si>
  <si>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</si>
  <si>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</si>
  <si>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</si>
  <si>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</si>
  <si>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</si>
  <si>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</si>
  <si>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</si>
  <si>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</si>
  <si>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</si>
  <si>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</si>
  <si>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</si>
  <si>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</si>
  <si>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</si>
  <si>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</si>
  <si>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</si>
  <si>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</si>
  <si>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</si>
  <si>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</si>
  <si>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</si>
  <si>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</si>
  <si>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</si>
  <si>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</si>
  <si>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</si>
  <si>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</si>
  <si>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</si>
  <si>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</si>
  <si>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</si>
  <si>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</si>
  <si>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</si>
  <si>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</si>
  <si>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</si>
  <si>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</si>
  <si>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</si>
  <si>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</si>
  <si>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</si>
  <si>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</si>
  <si>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</si>
  <si>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</si>
  <si>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</si>
  <si>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</si>
  <si>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</si>
  <si>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</si>
  <si>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</si>
  <si>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</si>
  <si>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</si>
  <si>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</si>
  <si>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</si>
  <si>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</si>
  <si>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</si>
  <si>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</si>
  <si>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</si>
  <si>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</si>
  <si>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</si>
  <si>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</si>
  <si>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</si>
  <si>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</si>
  <si>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</si>
  <si>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</si>
  <si>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</si>
  <si>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</si>
  <si>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</si>
  <si>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</si>
  <si>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</si>
  <si>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</si>
  <si>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</si>
  <si>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</si>
  <si>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</si>
  <si>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</si>
  <si>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</si>
  <si>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</si>
  <si>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</si>
  <si>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</si>
  <si>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</si>
  <si>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</si>
  <si>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</si>
  <si>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</si>
  <si>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</si>
  <si>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</si>
  <si>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</si>
  <si>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</si>
  <si>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</si>
  <si>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</si>
  <si>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</si>
  <si>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</si>
  <si>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</si>
  <si>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</si>
  <si>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</si>
  <si>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</si>
  <si>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</si>
  <si>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</si>
  <si>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</si>
  <si>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</si>
  <si>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</si>
  <si>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</si>
  <si>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</si>
  <si>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</si>
  <si>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</si>
  <si>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</si>
  <si>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</si>
  <si>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</si>
  <si>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</si>
  <si>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</si>
  <si>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</si>
  <si>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</si>
  <si>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</si>
  <si>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</si>
  <si>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</si>
  <si>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</si>
  <si>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</si>
  <si>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</si>
  <si>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</si>
  <si>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</si>
  <si>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</si>
  <si>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</si>
  <si>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</si>
  <si>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</si>
  <si>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</si>
  <si>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</si>
  <si>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</si>
  <si>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</si>
  <si>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</si>
  <si>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</si>
  <si>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</si>
  <si>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</si>
  <si>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</si>
  <si>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</si>
  <si>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</si>
  <si>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</si>
  <si>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</si>
  <si>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</si>
  <si>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</si>
  <si>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</si>
  <si>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</si>
  <si>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</si>
  <si>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</si>
  <si>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</si>
  <si>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</si>
  <si>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</si>
  <si>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</si>
  <si>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</si>
  <si>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</si>
  <si>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</si>
  <si>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</si>
  <si>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</si>
  <si>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</si>
  <si>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</si>
  <si>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</si>
  <si>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</si>
  <si>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</si>
  <si>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</si>
  <si>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</si>
  <si>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</si>
  <si>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</si>
  <si>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</si>
  <si>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</si>
  <si>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</si>
  <si>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</si>
  <si>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</si>
  <si>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</si>
  <si>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</si>
  <si>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</si>
  <si>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</si>
  <si>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</si>
  <si>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</si>
  <si>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</si>
  <si>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</si>
  <si>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</si>
  <si>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</si>
  <si>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</si>
  <si>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</si>
  <si>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</si>
  <si>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</si>
  <si>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</si>
  <si>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</si>
  <si>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</si>
  <si>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</si>
  <si>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</si>
  <si>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</si>
  <si>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</si>
  <si>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</si>
  <si>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</si>
  <si>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</si>
  <si>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</si>
  <si>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</si>
  <si>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</si>
  <si>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</si>
  <si>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</si>
  <si>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</si>
  <si>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</si>
  <si>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</si>
  <si>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</si>
  <si>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</si>
  <si>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</si>
  <si>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</si>
  <si>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</si>
  <si>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</si>
  <si>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</si>
  <si>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</si>
  <si>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</si>
  <si>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</si>
  <si>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</si>
  <si>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</si>
  <si>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</si>
  <si>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</si>
  <si>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</si>
  <si>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</si>
  <si>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</si>
  <si>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</si>
  <si>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</si>
  <si>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</si>
  <si>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</si>
  <si>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</si>
  <si>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</si>
  <si>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</si>
  <si>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</si>
  <si>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</si>
  <si>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</si>
  <si>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</si>
  <si>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</si>
  <si>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</si>
  <si>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</si>
  <si>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</si>
  <si>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</si>
  <si>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</si>
  <si>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</si>
  <si>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</si>
  <si>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</si>
  <si>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</si>
  <si>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</si>
  <si>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</si>
  <si>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</si>
  <si>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</si>
  <si>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</si>
  <si>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</si>
  <si>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</si>
  <si>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</si>
  <si>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</si>
  <si>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</si>
  <si>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</si>
  <si>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</si>
  <si>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</si>
  <si>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</si>
  <si>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</si>
  <si>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</si>
  <si>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</si>
  <si>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</si>
  <si>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</si>
  <si>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</si>
  <si>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</si>
  <si>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</si>
  <si>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</si>
  <si>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</si>
  <si>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</si>
  <si>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</si>
  <si>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</si>
  <si>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</si>
  <si>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</si>
  <si>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</si>
  <si>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</si>
  <si>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</si>
  <si>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</si>
  <si>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</si>
  <si>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</si>
  <si>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</si>
  <si>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</si>
  <si>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</si>
  <si>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</si>
  <si>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</si>
  <si>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</si>
  <si>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</si>
  <si>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</si>
  <si>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</si>
  <si>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</si>
  <si>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</si>
  <si>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</si>
  <si>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</si>
  <si>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</si>
  <si>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</si>
  <si>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</si>
  <si>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</si>
  <si>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</si>
  <si>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</si>
  <si>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</si>
  <si>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</si>
  <si>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</si>
  <si>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</si>
  <si>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</si>
  <si>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</si>
  <si>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</si>
  <si>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</si>
  <si>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</si>
  <si>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</si>
  <si>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</si>
  <si>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</si>
  <si>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</si>
  <si>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</si>
  <si>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</si>
  <si>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</si>
  <si>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</si>
  <si>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</si>
  <si>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</si>
  <si>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</si>
  <si>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</si>
  <si>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</si>
  <si>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</si>
  <si>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</si>
  <si>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</si>
  <si>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</si>
  <si>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</si>
  <si>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</si>
  <si>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</si>
  <si>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</si>
  <si>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</si>
  <si>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</si>
  <si>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</si>
  <si>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</si>
  <si>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</si>
  <si>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</si>
  <si>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</si>
  <si>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</si>
  <si>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</si>
  <si>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</si>
  <si>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</si>
  <si>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</si>
  <si>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</si>
  <si>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</si>
  <si>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</si>
  <si>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</si>
  <si>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</si>
  <si>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</si>
  <si>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</si>
  <si>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</si>
  <si>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</si>
  <si>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</si>
  <si>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</si>
  <si>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</si>
  <si>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</si>
  <si>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</si>
  <si>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</si>
  <si>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</si>
  <si>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</si>
  <si>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</si>
  <si>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</si>
  <si>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</si>
  <si>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</si>
  <si>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</si>
  <si>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</si>
  <si>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</si>
  <si>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</si>
  <si>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</si>
  <si>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</si>
  <si>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</si>
  <si>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</si>
  <si>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</si>
  <si>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</si>
  <si>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</si>
  <si>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</si>
  <si>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</si>
  <si>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</si>
  <si>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</si>
  <si>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</si>
  <si>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</si>
  <si>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</si>
  <si>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</si>
  <si>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</si>
  <si>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</si>
  <si>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</si>
  <si>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</si>
  <si>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</si>
  <si>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</si>
  <si>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</si>
  <si>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</si>
  <si>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</si>
  <si>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</si>
  <si>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</si>
  <si>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</si>
  <si>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</si>
  <si>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</si>
  <si>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</si>
  <si>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</si>
  <si>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</si>
  <si>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</si>
  <si>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</si>
  <si>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</si>
  <si>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</si>
  <si>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</si>
  <si>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</si>
  <si>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</si>
  <si>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</si>
  <si>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</si>
  <si>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</si>
  <si>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</si>
  <si>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</si>
  <si>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</si>
  <si>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</si>
  <si>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</si>
  <si>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</si>
  <si>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</si>
  <si>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</si>
  <si>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</si>
  <si>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</si>
  <si>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</si>
  <si>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</si>
  <si>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</si>
  <si>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</si>
  <si>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</si>
  <si>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</si>
  <si>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</si>
  <si>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</si>
  <si>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</si>
  <si>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</si>
  <si>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</si>
  <si>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</si>
  <si>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</si>
  <si>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</si>
  <si>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</si>
  <si>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</si>
  <si>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</si>
  <si>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</si>
  <si>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</si>
  <si>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</si>
  <si>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</si>
  <si>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</si>
  <si>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</si>
  <si>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</si>
  <si>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</si>
  <si>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</si>
  <si>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</si>
  <si>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</si>
  <si>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</si>
  <si>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</si>
  <si>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</si>
  <si>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</si>
  <si>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</si>
  <si>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</si>
  <si>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</si>
  <si>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</si>
  <si>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</si>
  <si>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</si>
  <si>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</si>
  <si>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</si>
  <si>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</si>
  <si>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</si>
  <si>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</si>
  <si>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</si>
  <si>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</si>
  <si>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</si>
  <si>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</si>
  <si>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</si>
  <si>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</si>
  <si>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</si>
  <si>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</si>
  <si>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</si>
  <si>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</si>
  <si>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</si>
  <si>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</si>
  <si>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</si>
  <si>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</si>
  <si>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</si>
  <si>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</si>
  <si>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</si>
  <si>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</si>
  <si>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</si>
  <si>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</si>
  <si>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</si>
  <si>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</si>
  <si>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</si>
  <si>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</si>
  <si>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</si>
  <si>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</si>
  <si>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</si>
  <si>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</si>
  <si>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</si>
  <si>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</si>
  <si>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</si>
  <si>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</si>
  <si>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</si>
  <si>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</si>
  <si>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</si>
  <si>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</si>
  <si>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</si>
  <si>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</si>
  <si>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</si>
  <si>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</si>
  <si>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</si>
  <si>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</si>
  <si>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</si>
  <si>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</si>
  <si>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</si>
  <si>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</si>
  <si>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</si>
  <si>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</si>
  <si>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</si>
  <si>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</si>
  <si>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</si>
  <si>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</si>
  <si>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</si>
  <si>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</si>
  <si>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</si>
  <si>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</si>
  <si>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</si>
  <si>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</si>
  <si>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</si>
  <si>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</si>
  <si>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</si>
  <si>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</si>
  <si>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</si>
  <si>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</si>
  <si>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</si>
  <si>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</si>
  <si>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</si>
  <si>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</si>
  <si>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</si>
  <si>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</si>
  <si>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</si>
  <si>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</si>
  <si>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</si>
  <si>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</si>
  <si>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</si>
  <si>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</si>
  <si>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</si>
  <si>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</si>
  <si>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</si>
  <si>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</si>
  <si>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</si>
  <si>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</si>
  <si>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</si>
  <si>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</si>
  <si>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</si>
  <si>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</si>
  <si>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</si>
  <si>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</si>
  <si>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</si>
  <si>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</si>
  <si>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</si>
  <si>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</si>
  <si>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</si>
  <si>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</si>
  <si>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</si>
  <si>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</si>
  <si>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</si>
  <si>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</si>
  <si>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</si>
  <si>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</si>
  <si>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</si>
  <si>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</si>
  <si>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</si>
  <si>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</si>
  <si>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</si>
  <si>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</si>
  <si>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</si>
  <si>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</si>
  <si>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</si>
  <si>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</si>
  <si>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</si>
  <si>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</si>
  <si>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</si>
  <si>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</si>
  <si>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</si>
  <si>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</si>
  <si>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</si>
  <si>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</si>
  <si>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</si>
  <si>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</si>
  <si>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</si>
  <si>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</si>
  <si>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</si>
  <si>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</si>
  <si>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</si>
  <si>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</si>
  <si>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</si>
  <si>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</si>
  <si>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</si>
  <si>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</si>
  <si>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</si>
  <si>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</si>
  <si>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</si>
  <si>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</si>
  <si>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</si>
  <si>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</si>
  <si>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</si>
  <si>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</si>
  <si>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</si>
  <si>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</si>
  <si>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</si>
  <si>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</si>
  <si>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</si>
  <si>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</si>
  <si>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</si>
  <si>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</si>
  <si>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</si>
  <si>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</si>
  <si>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</si>
  <si>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</si>
  <si>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</si>
  <si>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</si>
  <si>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</si>
  <si>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</si>
  <si>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</si>
  <si>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</si>
  <si>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</si>
  <si>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</si>
  <si>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</si>
  <si>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</si>
  <si>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</si>
  <si>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</si>
  <si>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</si>
  <si>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</si>
  <si>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</si>
  <si>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</si>
  <si>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</si>
  <si>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</si>
  <si>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</si>
  <si>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</si>
  <si>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</si>
  <si>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</si>
  <si>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</si>
  <si>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</si>
  <si>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</si>
  <si>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</si>
  <si>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</si>
  <si>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</si>
  <si>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</si>
  <si>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</si>
  <si>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</si>
  <si>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</si>
  <si>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</si>
  <si>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</si>
  <si>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</si>
  <si>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</si>
  <si>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</si>
  <si>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</si>
  <si>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</si>
  <si>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</si>
  <si>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</si>
  <si>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</si>
  <si>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</si>
  <si>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</si>
  <si>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</si>
  <si>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</si>
  <si>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</si>
  <si>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</si>
  <si>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</si>
  <si>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</si>
  <si>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</si>
  <si>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</si>
  <si>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</si>
  <si>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</si>
  <si>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</si>
  <si>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</si>
  <si>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</si>
  <si>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</si>
  <si>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</si>
  <si>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</si>
  <si>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</si>
  <si>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</si>
  <si>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</si>
  <si>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</si>
  <si>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</si>
  <si>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</si>
  <si>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</si>
  <si>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</si>
  <si>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</si>
  <si>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</si>
  <si>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</si>
  <si>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</si>
  <si>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</si>
  <si>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</si>
  <si>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</si>
  <si>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</si>
  <si>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</si>
  <si>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</si>
  <si>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</si>
  <si>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</si>
  <si>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</si>
  <si>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</si>
  <si>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</si>
  <si>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</si>
  <si>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</si>
  <si>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</si>
  <si>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</si>
  <si>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</si>
  <si>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</si>
  <si>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</si>
  <si>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</si>
  <si>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</si>
  <si>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</si>
  <si>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</si>
  <si>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</si>
  <si>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</si>
  <si>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</si>
  <si>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</si>
  <si>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</si>
  <si>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</si>
  <si>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</si>
  <si>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</si>
  <si>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</si>
  <si>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</si>
  <si>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</si>
  <si>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</si>
  <si>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</si>
  <si>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</si>
  <si>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</si>
  <si>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</si>
  <si>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</si>
  <si>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</si>
  <si>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</si>
  <si>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</si>
  <si>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</si>
  <si>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</si>
  <si>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</si>
  <si>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</si>
  <si>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</si>
  <si>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</si>
  <si>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</si>
  <si>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</si>
  <si>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</si>
  <si>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</si>
  <si>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</si>
  <si>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</si>
  <si>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</si>
  <si>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</si>
  <si>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</si>
  <si>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</si>
  <si>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</si>
  <si>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</si>
  <si>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</si>
  <si>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</si>
  <si>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</si>
  <si>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</si>
  <si>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</si>
  <si>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</si>
  <si>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</si>
  <si>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</si>
  <si>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</si>
  <si>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</si>
  <si>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</si>
  <si>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</si>
  <si>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</si>
  <si>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</si>
  <si>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</si>
  <si>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</si>
  <si>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</si>
  <si>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</si>
  <si>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</si>
  <si>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</si>
  <si>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</si>
  <si>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</si>
  <si>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</si>
  <si>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</si>
  <si>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</si>
  <si>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</si>
  <si>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</si>
  <si>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</si>
  <si>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</si>
  <si>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</si>
  <si>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</si>
  <si>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</si>
  <si>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</si>
  <si>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</si>
  <si>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</si>
  <si>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</si>
  <si>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</si>
  <si>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</si>
  <si>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</si>
  <si>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</si>
  <si>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</si>
  <si>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</si>
  <si>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</si>
  <si>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</si>
  <si>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</si>
  <si>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</si>
  <si>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</si>
  <si>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</si>
  <si>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</si>
  <si>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</si>
  <si>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</si>
  <si>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</si>
  <si>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</si>
  <si>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</si>
  <si>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</si>
  <si>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</si>
  <si>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</si>
  <si>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</si>
  <si>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</si>
  <si>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</si>
  <si>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</si>
  <si>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</si>
  <si>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</si>
  <si>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</si>
  <si>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</si>
  <si>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</si>
  <si>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</si>
  <si>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</si>
  <si>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</si>
  <si>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</si>
  <si>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</si>
  <si>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</si>
  <si>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</si>
  <si>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</si>
  <si>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</si>
  <si>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</si>
  <si>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</si>
  <si>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</si>
  <si>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</si>
  <si>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</si>
  <si>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</si>
  <si>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</si>
  <si>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</si>
  <si>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</si>
  <si>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</si>
  <si>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</si>
  <si>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</si>
  <si>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</si>
  <si>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</si>
  <si>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</si>
  <si>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</si>
  <si>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</si>
  <si>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</si>
  <si>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</si>
  <si>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</si>
  <si>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</si>
  <si>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</si>
  <si>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</si>
  <si>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</si>
  <si>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</si>
  <si>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</si>
  <si>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</si>
  <si>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</si>
  <si>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</si>
  <si>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</si>
  <si>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</si>
  <si>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</si>
  <si>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</si>
  <si>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</si>
  <si>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</si>
  <si>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</si>
  <si>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</si>
  <si>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</si>
  <si>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</si>
  <si>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</si>
  <si>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</si>
  <si>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</si>
  <si>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</si>
  <si>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</si>
  <si>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</si>
  <si>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</si>
  <si>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</si>
  <si>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</si>
  <si>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</si>
  <si>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</si>
  <si>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</si>
  <si>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</si>
  <si>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</si>
  <si>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</si>
  <si>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</si>
  <si>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</si>
  <si>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</si>
  <si>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</si>
  <si>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</si>
  <si>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</si>
  <si>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</si>
  <si>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</si>
  <si>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</si>
  <si>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</si>
  <si>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</si>
  <si>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</si>
  <si>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</si>
  <si>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</si>
  <si>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</si>
  <si>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</si>
  <si>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</si>
  <si>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</si>
  <si>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</si>
  <si>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</si>
  <si>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</si>
  <si>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</si>
  <si>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</si>
  <si>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</si>
  <si>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</si>
  <si>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</si>
  <si>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</si>
  <si>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</si>
  <si>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</si>
  <si>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</si>
  <si>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</si>
  <si>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</si>
  <si>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</si>
  <si>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</si>
  <si>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</si>
  <si>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</si>
  <si>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</si>
  <si>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</si>
  <si>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</si>
  <si>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</si>
  <si>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</si>
  <si>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</si>
  <si>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</si>
  <si>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</si>
  <si>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</si>
  <si>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</si>
  <si>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</si>
  <si>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</si>
  <si>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</si>
  <si>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</si>
  <si>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</si>
  <si>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</si>
  <si>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</si>
  <si>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</si>
  <si>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</si>
  <si>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</si>
  <si>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</si>
  <si>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</si>
  <si>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</si>
  <si>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</si>
  <si>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</si>
  <si>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</si>
  <si>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</si>
  <si>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</si>
  <si>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</si>
  <si>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</si>
  <si>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</si>
  <si>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</si>
  <si>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</si>
  <si>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</si>
  <si>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</si>
  <si>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</si>
  <si>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</si>
  <si>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</si>
  <si>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</si>
  <si>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</si>
  <si>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</si>
  <si>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</si>
  <si>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</si>
  <si>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</si>
  <si>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</si>
  <si>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</si>
  <si>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</si>
  <si>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</si>
  <si>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</si>
  <si>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</si>
  <si>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</si>
  <si>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</si>
  <si>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</si>
  <si>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</si>
  <si>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</si>
  <si>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</si>
  <si>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</si>
  <si>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</si>
  <si>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</si>
  <si>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</si>
  <si>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</si>
  <si>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</si>
  <si>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</si>
  <si>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</si>
  <si>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</si>
  <si>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</si>
  <si>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</si>
  <si>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</si>
  <si>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</si>
  <si>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</si>
  <si>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</si>
  <si>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</si>
  <si>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</si>
  <si>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</si>
  <si>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</si>
  <si>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</si>
  <si>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</si>
  <si>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</si>
  <si>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</si>
  <si>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</si>
  <si>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</si>
  <si>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</si>
  <si>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</si>
  <si>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</si>
  <si>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</si>
  <si>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</si>
  <si>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</si>
  <si>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</si>
  <si>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</si>
  <si>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</si>
  <si>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</si>
  <si>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</si>
  <si>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</si>
  <si>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</si>
  <si>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</si>
  <si>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</si>
  <si>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</si>
  <si>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</si>
  <si>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</si>
  <si>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</si>
  <si>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</si>
  <si>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</si>
  <si>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</si>
  <si>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</si>
  <si>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</si>
  <si>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</si>
  <si>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</si>
  <si>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</si>
  <si>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</si>
  <si>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</si>
  <si>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</si>
  <si>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</si>
  <si>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</si>
  <si>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</si>
  <si>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</si>
  <si>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</si>
  <si>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</si>
  <si>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</si>
  <si>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</si>
  <si>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</si>
  <si>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</si>
  <si>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</si>
  <si>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</si>
  <si>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</si>
  <si>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</si>
  <si>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</si>
  <si>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</si>
  <si>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</si>
  <si>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</si>
  <si>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</si>
  <si>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</si>
  <si>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</si>
  <si>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</si>
  <si>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</si>
  <si>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</si>
  <si>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</si>
  <si>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</si>
  <si>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</si>
  <si>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</si>
  <si>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</si>
  <si>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</si>
  <si>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</si>
  <si>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</si>
  <si>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</si>
  <si>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</si>
  <si>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</si>
  <si>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</si>
  <si>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</si>
  <si>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</si>
  <si>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</si>
  <si>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</si>
  <si>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</si>
  <si>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</si>
  <si>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</si>
  <si>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</si>
  <si>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</si>
  <si>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</si>
  <si>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</si>
  <si>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</si>
  <si>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</si>
  <si>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</si>
  <si>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</si>
  <si>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</si>
  <si>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</si>
  <si>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</si>
  <si>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</si>
  <si>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</si>
  <si>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</si>
  <si>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</si>
  <si>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</si>
  <si>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</si>
  <si>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</si>
  <si>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</si>
  <si>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</si>
  <si>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</si>
  <si>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</si>
  <si>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</si>
  <si>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</si>
  <si>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</si>
  <si>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</si>
  <si>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</si>
  <si>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</si>
  <si>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</si>
  <si>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</si>
  <si>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</si>
  <si>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</si>
  <si>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</si>
  <si>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</si>
  <si>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</si>
  <si>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</si>
  <si>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</si>
  <si>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</si>
  <si>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</si>
  <si>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</si>
  <si>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</si>
  <si>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</si>
  <si>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</si>
  <si>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</si>
  <si>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</si>
  <si>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</si>
  <si>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</si>
  <si>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</si>
  <si>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</si>
  <si>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</si>
  <si>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</si>
  <si>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</si>
  <si>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</si>
  <si>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</si>
  <si>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</si>
  <si>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</si>
  <si>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</si>
  <si>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</si>
  <si>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</si>
  <si>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</si>
  <si>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</si>
  <si>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</si>
  <si>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</si>
  <si>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</si>
  <si>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</si>
  <si>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</si>
  <si>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</si>
  <si>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</si>
  <si>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</si>
  <si>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</si>
  <si>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</si>
  <si>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</si>
  <si>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</si>
  <si>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</si>
  <si>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</si>
  <si>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</si>
  <si>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</si>
  <si>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</si>
  <si>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</si>
  <si>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</si>
  <si>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</si>
  <si>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</si>
  <si>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</si>
  <si>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</si>
  <si>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</si>
  <si>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</si>
  <si>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</si>
  <si>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</si>
  <si>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</si>
  <si>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</si>
  <si>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</si>
  <si>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</si>
  <si>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</si>
  <si>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</si>
  <si>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</si>
  <si>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</si>
  <si>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</si>
  <si>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</si>
  <si>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</si>
  <si>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</si>
  <si>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</si>
  <si>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</si>
  <si>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</si>
  <si>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</si>
  <si>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</si>
  <si>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</si>
  <si>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</si>
  <si>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</si>
  <si>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</si>
  <si>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</si>
  <si>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</si>
  <si>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</si>
  <si>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</si>
  <si>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</si>
  <si>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</si>
  <si>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</si>
  <si>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</si>
  <si>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</si>
  <si>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</si>
  <si>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</si>
  <si>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</si>
  <si>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</si>
  <si>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</si>
  <si>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</si>
  <si>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</si>
  <si>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</si>
  <si>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</si>
  <si>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</si>
  <si>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</si>
  <si>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</si>
  <si>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</si>
  <si>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</si>
  <si>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</si>
  <si>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</si>
  <si>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</si>
  <si>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</si>
  <si>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</si>
  <si>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</si>
  <si>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</si>
  <si>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</si>
  <si>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</si>
  <si>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</si>
  <si>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</si>
  <si>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</si>
  <si>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</si>
  <si>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</si>
  <si>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</si>
  <si>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</si>
  <si>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</si>
  <si>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</si>
  <si>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</si>
  <si>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</si>
  <si>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</si>
  <si>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</si>
  <si>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</si>
  <si>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</si>
  <si>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</si>
  <si>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</si>
  <si>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</si>
  <si>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</si>
  <si>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</si>
  <si>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</si>
  <si>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</si>
  <si>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</si>
  <si>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</si>
  <si>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</si>
  <si>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</si>
  <si>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</si>
  <si>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</si>
  <si>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</si>
  <si>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</si>
  <si>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</si>
  <si>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</si>
  <si>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</si>
  <si>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</si>
  <si>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</si>
  <si>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</si>
  <si>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</si>
  <si>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</si>
  <si>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</si>
  <si>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</si>
  <si>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</si>
  <si>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</si>
  <si>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</si>
  <si>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</si>
  <si>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</si>
  <si>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</si>
  <si>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</si>
  <si>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</si>
  <si>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</si>
  <si>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</si>
  <si>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</si>
  <si>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</si>
  <si>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</si>
  <si>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</si>
  <si>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</si>
  <si>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</si>
  <si>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</si>
  <si>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</si>
  <si>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</si>
  <si>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</si>
  <si>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</si>
  <si>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</si>
  <si>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</si>
  <si>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</si>
  <si>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</si>
  <si>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</si>
  <si>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</si>
  <si>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</si>
  <si>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</si>
  <si>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</si>
  <si>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</si>
  <si>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</si>
  <si>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</si>
  <si>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</si>
  <si>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</si>
  <si>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</si>
  <si>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</si>
  <si>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</si>
  <si>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</si>
  <si>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</si>
  <si>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</si>
  <si>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</si>
  <si>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</si>
  <si>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</si>
  <si>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</si>
  <si>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</si>
  <si>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</si>
  <si>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</si>
  <si>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</si>
  <si>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</si>
  <si>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</si>
  <si>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</si>
  <si>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</si>
  <si>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</si>
  <si>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</si>
  <si>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</si>
  <si>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</si>
  <si>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</si>
  <si>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</si>
  <si>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</si>
  <si>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</si>
  <si>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</si>
  <si>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</si>
  <si>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</si>
  <si>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</si>
  <si>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</si>
  <si>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</si>
  <si>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</si>
  <si>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</si>
  <si>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</si>
  <si>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</si>
  <si>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</si>
  <si>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</si>
  <si>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</si>
  <si>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</si>
  <si>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</si>
  <si>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</si>
  <si>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</si>
  <si>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</si>
  <si>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</si>
  <si>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</si>
  <si>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</si>
  <si>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</si>
  <si>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</si>
  <si>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</si>
  <si>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</si>
  <si>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</si>
  <si>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</si>
  <si>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</si>
  <si>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</si>
  <si>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</si>
  <si>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</si>
  <si>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</si>
  <si>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</si>
  <si>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</si>
  <si>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</si>
  <si>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</si>
  <si>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</si>
  <si>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</si>
  <si>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</si>
  <si>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</si>
  <si>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</si>
  <si>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</si>
  <si>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</si>
  <si>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</si>
  <si>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</si>
  <si>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</si>
  <si>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</si>
  <si>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</si>
  <si>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</si>
  <si>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</si>
  <si>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</si>
  <si>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</si>
  <si>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</si>
  <si>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</si>
  <si>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</si>
  <si>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</si>
  <si>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</si>
  <si>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</si>
  <si>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</si>
  <si>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</si>
  <si>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</si>
  <si>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</si>
  <si>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</si>
  <si>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</si>
  <si>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</si>
  <si>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</si>
  <si>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</si>
  <si>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</si>
  <si>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</si>
  <si>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</si>
  <si>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</si>
  <si>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</si>
  <si>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</si>
  <si>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</si>
  <si>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</si>
  <si>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</si>
  <si>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</si>
  <si>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</si>
  <si>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</si>
  <si>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</si>
  <si>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</si>
  <si>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</si>
  <si>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</si>
  <si>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</si>
  <si>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</si>
  <si>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</si>
  <si>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</si>
  <si>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</si>
  <si>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</si>
  <si>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</si>
  <si>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</si>
  <si>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</si>
  <si>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</si>
  <si>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</si>
  <si>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</si>
  <si>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</si>
  <si>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</si>
  <si>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</si>
  <si>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</si>
  <si>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</si>
  <si>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</si>
  <si>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</si>
  <si>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</si>
  <si>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</si>
  <si>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</si>
  <si>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</si>
  <si>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</si>
  <si>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</si>
  <si>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</si>
  <si>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</si>
  <si>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</si>
  <si>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</si>
  <si>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</si>
  <si>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</si>
  <si>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</si>
  <si>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</si>
  <si>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</si>
  <si>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</si>
  <si>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</si>
  <si>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</si>
  <si>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</si>
  <si>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</si>
  <si>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</si>
  <si>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</si>
  <si>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</si>
  <si>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</si>
  <si>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</si>
  <si>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</si>
  <si>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</si>
  <si>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</si>
  <si>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</si>
  <si>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</si>
  <si>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</si>
  <si>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</si>
  <si>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</si>
  <si>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</si>
  <si>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</si>
  <si>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</si>
  <si>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</si>
  <si>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</si>
  <si>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</si>
  <si>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</si>
  <si>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</si>
  <si>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</si>
  <si>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</si>
  <si>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</si>
  <si>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</si>
  <si>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</si>
  <si>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</si>
  <si>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</si>
  <si>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</si>
  <si>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</si>
  <si>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</si>
  <si>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</si>
  <si>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</si>
  <si>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</si>
  <si>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</si>
  <si>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</si>
  <si>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</si>
  <si>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</si>
  <si>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</si>
  <si>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</si>
  <si>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</si>
  <si>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</si>
  <si>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</si>
  <si>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</si>
  <si>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</si>
  <si>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</si>
  <si>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</si>
  <si>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</si>
  <si>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</si>
  <si>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</si>
  <si>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</si>
  <si>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</si>
  <si>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</si>
  <si>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</si>
  <si>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</si>
  <si>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</si>
  <si>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</si>
  <si>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</si>
  <si>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</si>
  <si>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</si>
  <si>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</si>
  <si>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</si>
  <si>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</si>
  <si>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</si>
  <si>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</si>
  <si>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</si>
  <si>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</si>
  <si>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</si>
  <si>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</si>
  <si>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</si>
  <si>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</si>
  <si>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</si>
  <si>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</si>
  <si>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</si>
  <si>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</si>
  <si>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</si>
  <si>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</si>
  <si>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</si>
  <si>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</si>
  <si>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</si>
  <si>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</si>
  <si>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</si>
  <si>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</si>
  <si>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</si>
  <si>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</si>
  <si>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</si>
  <si>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</si>
  <si>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</si>
  <si>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</si>
  <si>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</si>
  <si>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</si>
  <si>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</si>
  <si>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</si>
  <si>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</si>
  <si>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</si>
  <si>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</si>
  <si>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</si>
  <si>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</si>
  <si>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</si>
  <si>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</si>
  <si>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</si>
  <si>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</si>
  <si>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</si>
  <si>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</si>
  <si>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</si>
  <si>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</si>
  <si>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</si>
  <si>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</si>
  <si>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</si>
  <si>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</si>
  <si>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</si>
  <si>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</si>
  <si>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</si>
  <si>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</si>
  <si>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</si>
  <si>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</si>
  <si>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</si>
  <si>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</si>
  <si>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</si>
  <si>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</si>
  <si>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</si>
  <si>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</si>
  <si>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</si>
  <si>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</si>
  <si>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</si>
  <si>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</si>
  <si>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</si>
  <si>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</si>
  <si>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</si>
  <si>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</si>
  <si>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</si>
  <si>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</si>
  <si>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</si>
  <si>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</si>
  <si>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</si>
  <si>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</si>
  <si>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</si>
  <si>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</si>
  <si>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</si>
  <si>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</si>
  <si>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</si>
  <si>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</si>
  <si>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</si>
  <si>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</si>
  <si>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</si>
  <si>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</si>
  <si>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</si>
  <si>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</si>
  <si>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</si>
  <si>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</si>
  <si>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</si>
  <si>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</si>
  <si>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</si>
  <si>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</si>
  <si>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</si>
  <si>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</si>
  <si>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</si>
  <si>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</si>
  <si>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</si>
  <si>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</si>
  <si>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</si>
  <si>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</si>
  <si>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</si>
  <si>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</si>
  <si>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</si>
  <si>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</si>
  <si>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</si>
  <si>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</si>
  <si>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</si>
  <si>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</si>
  <si>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</si>
  <si>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</si>
  <si>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</si>
  <si>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</si>
  <si>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</si>
  <si>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</si>
  <si>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</si>
  <si>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</si>
  <si>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</si>
  <si>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</si>
  <si>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</si>
  <si>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</si>
  <si>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</si>
  <si>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</si>
  <si>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</si>
  <si>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</si>
  <si>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</si>
  <si>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</si>
  <si>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</si>
  <si>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</si>
  <si>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</si>
  <si>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</si>
  <si>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</si>
  <si>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</si>
  <si>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</si>
  <si>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</si>
  <si>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</si>
  <si>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</si>
  <si>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</si>
  <si>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</si>
  <si>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</si>
  <si>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</si>
  <si>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</si>
  <si>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</si>
  <si>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</si>
  <si>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</si>
  <si>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</si>
  <si>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</si>
  <si>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</si>
  <si>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</si>
  <si>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</si>
  <si>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</si>
  <si>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</si>
  <si>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</si>
  <si>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</si>
  <si>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</si>
  <si>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</si>
  <si>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</si>
  <si>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</si>
  <si>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</si>
  <si>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</si>
  <si>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</si>
  <si>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</si>
  <si>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</si>
  <si>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</si>
  <si>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</si>
  <si>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</si>
  <si>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</si>
  <si>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</si>
  <si>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</si>
  <si>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</si>
  <si>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</si>
  <si>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</si>
  <si>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</si>
  <si>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</si>
  <si>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</si>
  <si>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</si>
  <si>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</si>
  <si>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</si>
  <si>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</si>
  <si>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</si>
  <si>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</si>
  <si>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</si>
  <si>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</si>
  <si>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</si>
  <si>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</si>
  <si>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</si>
  <si>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</si>
  <si>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</si>
  <si>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</si>
  <si>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</si>
  <si>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</si>
  <si>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</si>
  <si>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</si>
  <si>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</si>
  <si>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</si>
  <si>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</si>
  <si>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</si>
  <si>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</si>
  <si>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</si>
  <si>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</si>
  <si>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</si>
  <si>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</si>
  <si>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</si>
  <si>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</si>
  <si>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</si>
  <si>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</si>
  <si>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</si>
  <si>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</si>
  <si>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</si>
  <si>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</si>
  <si>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</si>
  <si>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</si>
  <si>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</si>
  <si>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</si>
  <si>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</si>
  <si>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</si>
  <si>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</si>
  <si>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</si>
  <si>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</si>
  <si>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</si>
  <si>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</si>
  <si>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</si>
  <si>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</si>
  <si>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</si>
  <si>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</si>
  <si>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</si>
  <si>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</si>
  <si>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</si>
  <si>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</si>
  <si>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</si>
  <si>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</si>
  <si>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</si>
  <si>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</si>
  <si>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</si>
  <si>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</si>
  <si>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</si>
  <si>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</si>
  <si>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</si>
  <si>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</si>
  <si>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</si>
  <si>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</si>
  <si>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</si>
  <si>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</si>
  <si>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</si>
  <si>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</si>
  <si>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</si>
  <si>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</si>
  <si>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</si>
  <si>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</si>
  <si>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</si>
  <si>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</si>
  <si>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</si>
  <si>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</si>
  <si>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</si>
  <si>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</si>
  <si>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</si>
  <si>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</si>
  <si>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</si>
  <si>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</si>
  <si>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</si>
  <si>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</si>
  <si>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</si>
  <si>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</si>
  <si>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</si>
  <si>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</si>
  <si>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</si>
  <si>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</si>
  <si>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</si>
  <si>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</si>
  <si>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</si>
  <si>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</si>
  <si>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</si>
  <si>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</si>
  <si>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</si>
  <si>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</si>
  <si>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</si>
  <si>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</si>
  <si>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</si>
  <si>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</si>
  <si>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</si>
  <si>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</si>
  <si>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</si>
  <si>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</si>
  <si>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</si>
  <si>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</si>
  <si>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</si>
  <si>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</si>
  <si>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</si>
  <si>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</si>
  <si>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</si>
  <si>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</si>
  <si>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</si>
  <si>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</si>
  <si>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</si>
  <si>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</si>
  <si>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</si>
  <si>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</si>
  <si>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</si>
  <si>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</si>
  <si>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</si>
  <si>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</si>
  <si>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</si>
  <si>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</si>
  <si>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</si>
  <si>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</si>
  <si>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</si>
  <si>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</si>
  <si>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</si>
  <si>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</si>
  <si>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</si>
  <si>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</si>
  <si>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</si>
  <si>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</si>
  <si>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</si>
  <si>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</si>
  <si>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</si>
  <si>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</si>
  <si>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</si>
  <si>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</si>
  <si>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</si>
  <si>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</si>
  <si>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</si>
  <si>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</si>
  <si>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</si>
  <si>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</si>
  <si>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</si>
  <si>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</si>
  <si>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</si>
  <si>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</si>
  <si>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</si>
  <si>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</si>
  <si>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</si>
  <si>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</si>
  <si>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</si>
  <si>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</si>
  <si>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</si>
  <si>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</si>
  <si>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</si>
  <si>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</si>
  <si>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</si>
  <si>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</si>
  <si>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</si>
  <si>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</si>
  <si>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</si>
  <si>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</si>
  <si>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</si>
  <si>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</si>
  <si>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</si>
  <si>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</si>
  <si>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</si>
  <si>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</si>
  <si>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</si>
  <si>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</si>
  <si>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</si>
  <si>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</si>
  <si>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</si>
  <si>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</si>
  <si>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</si>
  <si>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</si>
  <si>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</si>
  <si>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</si>
  <si>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</si>
  <si>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</si>
  <si>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</si>
  <si>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</si>
  <si>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</si>
  <si>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</si>
  <si>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</si>
  <si>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</si>
  <si>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</si>
  <si>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</si>
  <si>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</si>
  <si>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</si>
  <si>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</si>
  <si>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</si>
  <si>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</si>
  <si>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</si>
  <si>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</si>
  <si>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</si>
  <si>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</si>
  <si>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</si>
  <si>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</si>
  <si>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</si>
  <si>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</si>
  <si>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</si>
  <si>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</si>
  <si>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</si>
  <si>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</si>
  <si>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</si>
  <si>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</si>
  <si>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</si>
  <si>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</si>
  <si>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</si>
  <si>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</si>
  <si>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</si>
  <si>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</si>
  <si>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</si>
  <si>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</si>
  <si>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</si>
  <si>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</si>
  <si>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</si>
  <si>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</si>
  <si>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</si>
  <si>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</si>
  <si>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</si>
  <si>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</si>
  <si>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</si>
  <si>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</si>
  <si>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</si>
  <si>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</si>
  <si>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</si>
  <si>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</si>
  <si>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</si>
  <si>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</si>
  <si>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</si>
  <si>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</si>
  <si>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</si>
  <si>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</si>
  <si>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</si>
  <si>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</si>
  <si>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</si>
  <si>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</si>
  <si>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</si>
  <si>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</si>
  <si>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</si>
  <si>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</si>
  <si>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</si>
  <si>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</si>
  <si>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</si>
  <si>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</si>
  <si>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</si>
  <si>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</si>
  <si>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</si>
  <si>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</si>
  <si>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</si>
  <si>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</si>
  <si>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</si>
  <si>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</si>
  <si>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</si>
  <si>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</si>
  <si>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</si>
  <si>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</si>
  <si>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</si>
  <si>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</si>
  <si>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</si>
  <si>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</si>
  <si>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</si>
  <si>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</si>
  <si>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</si>
  <si>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</si>
  <si>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</si>
  <si>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</si>
  <si>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</si>
  <si>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</si>
  <si>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</si>
  <si>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</si>
  <si>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</si>
  <si>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</si>
  <si>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</si>
  <si>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</si>
  <si>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</si>
  <si>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</si>
  <si>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</si>
  <si>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</si>
  <si>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</si>
  <si>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</si>
  <si>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</si>
  <si>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</si>
  <si>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</si>
  <si>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</si>
  <si>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</si>
  <si>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</si>
  <si>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</si>
  <si>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</si>
  <si>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</si>
  <si>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</si>
  <si>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</si>
  <si>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</si>
  <si>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</si>
  <si>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</si>
  <si>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</si>
  <si>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</si>
  <si>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</si>
  <si>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</si>
  <si>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</si>
  <si>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</si>
  <si>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</si>
  <si>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</si>
  <si>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</si>
  <si>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</si>
  <si>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</si>
  <si>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</si>
  <si>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</si>
  <si>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</si>
  <si>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</si>
  <si>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</si>
  <si>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</si>
  <si>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</si>
  <si>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</si>
  <si>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</si>
  <si>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</si>
  <si>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</si>
  <si>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</si>
  <si>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</si>
  <si>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</si>
  <si>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</si>
  <si>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</si>
  <si>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</si>
  <si>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</si>
  <si>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</si>
  <si>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</si>
  <si>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</si>
  <si>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</si>
  <si>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</si>
  <si>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</si>
  <si>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</si>
  <si>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</si>
  <si>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</si>
  <si>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</si>
  <si>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</si>
  <si>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</si>
  <si>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</si>
  <si>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</si>
  <si>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</si>
  <si>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</si>
  <si>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</si>
  <si>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</si>
  <si>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</si>
  <si>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</si>
  <si>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</si>
  <si>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</si>
  <si>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</si>
  <si>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</si>
  <si>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</si>
  <si>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</si>
  <si>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</si>
  <si>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</si>
  <si>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</si>
  <si>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</si>
  <si>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</si>
  <si>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</si>
  <si>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</si>
  <si>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</si>
  <si>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</si>
  <si>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</si>
  <si>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</si>
  <si>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</si>
  <si>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</si>
  <si>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</si>
  <si>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</si>
  <si>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</si>
  <si>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</si>
  <si>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</si>
  <si>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</si>
  <si>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</si>
  <si>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</si>
  <si>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</si>
  <si>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</si>
  <si>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</si>
  <si>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</si>
  <si>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</si>
  <si>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</si>
  <si>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</si>
  <si>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</si>
  <si>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</si>
  <si>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</si>
  <si>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</si>
  <si>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</si>
  <si>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</si>
  <si>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</si>
  <si>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</si>
  <si>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</si>
  <si>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</si>
  <si>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</si>
  <si>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</si>
  <si>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</si>
  <si>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</si>
  <si>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</si>
  <si>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</si>
  <si>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</si>
  <si>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</si>
  <si>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</si>
  <si>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</si>
  <si>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</si>
  <si>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</si>
  <si>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</si>
  <si>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</si>
  <si>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</si>
  <si>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</si>
  <si>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</si>
  <si>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</si>
  <si>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</si>
  <si>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</si>
  <si>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</si>
  <si>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</si>
  <si>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</si>
  <si>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</si>
  <si>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</si>
  <si>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</si>
  <si>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</si>
  <si>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</si>
  <si>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</si>
  <si>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</si>
  <si>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</si>
  <si>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</si>
  <si>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</si>
  <si>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</si>
  <si>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</si>
  <si>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</si>
  <si>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</si>
  <si>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</si>
  <si>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</si>
  <si>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</si>
  <si>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</si>
  <si>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</si>
  <si>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</si>
  <si>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</si>
  <si>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</si>
  <si>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</si>
  <si>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</si>
  <si>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</si>
  <si>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</si>
  <si>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</si>
  <si>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</si>
  <si>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</si>
  <si>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</si>
  <si>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</si>
  <si>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</si>
  <si>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</si>
  <si>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</si>
  <si>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</si>
  <si>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</si>
  <si>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</si>
  <si>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</si>
  <si>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</si>
  <si>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</si>
  <si>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</si>
  <si>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</si>
  <si>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</si>
  <si>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</si>
  <si>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</si>
  <si>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</si>
  <si>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</si>
  <si>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</si>
  <si>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</si>
  <si>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</si>
  <si>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</si>
  <si>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</si>
  <si>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</si>
  <si>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</si>
  <si>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</si>
  <si>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</si>
  <si>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</si>
  <si>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</si>
  <si>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</si>
  <si>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</si>
  <si>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</si>
  <si>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</si>
  <si>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</si>
  <si>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</si>
  <si>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</si>
  <si>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</si>
  <si>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</si>
  <si>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</si>
  <si>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</si>
  <si>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</si>
  <si>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</si>
  <si>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</si>
  <si>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</si>
  <si>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</si>
  <si>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</si>
  <si>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</si>
  <si>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</si>
  <si>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</si>
  <si>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</si>
  <si>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</si>
  <si>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</si>
  <si>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</si>
  <si>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</si>
  <si>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</si>
  <si>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</si>
  <si>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</si>
  <si>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</si>
  <si>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</si>
  <si>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</si>
  <si>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</si>
  <si>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</si>
  <si>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</si>
  <si>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</si>
  <si>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</si>
  <si>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</si>
  <si>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</si>
  <si>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</si>
  <si>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</si>
  <si>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</si>
  <si>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</si>
  <si>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</si>
  <si>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</si>
  <si>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</si>
  <si>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</si>
  <si>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</si>
  <si>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</si>
  <si>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</si>
  <si>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</si>
  <si>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</si>
  <si>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</si>
  <si>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</si>
  <si>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</si>
  <si>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</si>
  <si>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</si>
  <si>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</si>
  <si>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</si>
  <si>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</si>
  <si>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</si>
  <si>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</si>
  <si>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</si>
  <si>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</si>
  <si>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</si>
  <si>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</si>
  <si>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</si>
  <si>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</si>
  <si>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</si>
  <si>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</si>
  <si>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</si>
  <si>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</si>
  <si>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</si>
  <si>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</si>
  <si>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</si>
  <si>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</si>
  <si>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</si>
  <si>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</si>
  <si>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</si>
  <si>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</si>
  <si>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</si>
  <si>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</si>
  <si>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</si>
  <si>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</si>
  <si>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</si>
  <si>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</si>
  <si>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</si>
  <si>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</si>
  <si>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</si>
  <si>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</si>
  <si>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</si>
  <si>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</si>
  <si>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</si>
  <si>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</si>
  <si>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</si>
  <si>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</si>
  <si>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</si>
  <si>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</si>
  <si>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</si>
  <si>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</si>
  <si>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</si>
  <si>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</si>
  <si>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</si>
  <si>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</si>
  <si>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</si>
  <si>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</si>
  <si>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</si>
  <si>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</si>
  <si>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</si>
  <si>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</si>
  <si>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</si>
  <si>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</si>
  <si>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</si>
  <si>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</si>
  <si>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</si>
  <si>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</si>
  <si>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</si>
  <si>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</si>
  <si>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</si>
  <si>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</si>
  <si>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</si>
  <si>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</si>
  <si>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</si>
  <si>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</si>
  <si>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</si>
  <si>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</si>
  <si>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</si>
  <si>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</si>
  <si>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</si>
  <si>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</si>
  <si>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</si>
  <si>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</si>
  <si>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</si>
  <si>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</si>
  <si>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</si>
  <si>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</si>
  <si>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</si>
  <si>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</si>
  <si>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</si>
  <si>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</si>
  <si>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</si>
  <si>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</si>
  <si>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</si>
  <si>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</si>
  <si>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</si>
  <si>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</si>
  <si>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</si>
  <si>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</si>
  <si>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</si>
  <si>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</si>
  <si>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</si>
  <si>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</si>
  <si>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</si>
  <si>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</si>
  <si>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</si>
  <si>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</si>
  <si>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</si>
  <si>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</si>
  <si>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</si>
  <si>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</si>
  <si>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</si>
  <si>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</si>
  <si>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</si>
  <si>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</si>
  <si>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</si>
  <si>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</si>
  <si>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</si>
  <si>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</si>
  <si>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</si>
  <si>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</si>
  <si>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</si>
  <si>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</si>
  <si>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</si>
  <si>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</si>
  <si>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</si>
  <si>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</si>
  <si>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</si>
  <si>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</si>
  <si>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</si>
  <si>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</si>
  <si>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</si>
  <si>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</si>
  <si>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</si>
  <si>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</si>
  <si>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</si>
  <si>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</si>
  <si>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</si>
  <si>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</si>
  <si>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</si>
  <si>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</si>
  <si>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</si>
  <si>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</si>
  <si>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</si>
  <si>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</si>
  <si>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</si>
  <si>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</si>
  <si>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</si>
  <si>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</si>
  <si>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</si>
  <si>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</si>
  <si>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</si>
  <si>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</si>
  <si>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</si>
  <si>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</si>
  <si>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</si>
  <si>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</si>
  <si>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</si>
  <si>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</si>
  <si>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</si>
  <si>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</si>
  <si>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</si>
  <si>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</si>
  <si>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</si>
  <si>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</si>
  <si>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</si>
  <si>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</si>
  <si>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</si>
  <si>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</si>
  <si>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</si>
  <si>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</si>
  <si>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</si>
  <si>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</si>
  <si>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</si>
  <si>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</si>
  <si>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</si>
  <si>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</si>
  <si>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</si>
  <si>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</si>
  <si>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</si>
  <si>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</si>
  <si>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</si>
  <si>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</si>
  <si>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</si>
  <si>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</si>
  <si>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</si>
  <si>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</si>
  <si>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</si>
  <si>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</si>
  <si>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</si>
  <si>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</si>
  <si>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</si>
  <si>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</si>
  <si>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</si>
  <si>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</si>
  <si>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</si>
  <si>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</si>
  <si>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</si>
  <si>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</si>
  <si>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</si>
  <si>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</si>
  <si>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</si>
  <si>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</si>
  <si>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</si>
  <si>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</si>
  <si>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</si>
  <si>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</si>
  <si>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</si>
  <si>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</si>
  <si>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</si>
  <si>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</si>
  <si>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</si>
  <si>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</si>
  <si>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</si>
  <si>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</si>
  <si>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</si>
  <si>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</si>
  <si>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</si>
  <si>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</si>
  <si>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</si>
  <si>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</si>
  <si>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</si>
  <si>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</si>
  <si>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</si>
  <si>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</si>
  <si>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</si>
  <si>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</si>
  <si>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</si>
  <si>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</si>
  <si>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</si>
  <si>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</si>
  <si>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</si>
  <si>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</si>
  <si>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</si>
  <si>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</si>
  <si>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</si>
  <si>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</si>
  <si>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</si>
  <si>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</si>
  <si>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</si>
  <si>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</si>
  <si>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</si>
  <si>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</si>
  <si>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</si>
  <si>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</si>
  <si>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</si>
  <si>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</si>
  <si>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</si>
  <si>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</si>
  <si>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</si>
  <si>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</si>
  <si>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</si>
  <si>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</si>
  <si>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</si>
  <si>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</si>
  <si>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</si>
  <si>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</si>
  <si>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</si>
  <si>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</si>
  <si>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</si>
  <si>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</si>
  <si>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</si>
  <si>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</si>
  <si>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</si>
  <si>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</si>
  <si>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</si>
  <si>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</si>
  <si>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</si>
  <si>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</si>
  <si>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</si>
  <si>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</si>
  <si>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</si>
  <si>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</si>
  <si>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</si>
  <si>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</si>
  <si>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</si>
  <si>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</si>
  <si>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</si>
  <si>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</si>
  <si>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</si>
  <si>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</si>
  <si>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</si>
  <si>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</si>
  <si>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</si>
  <si>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</si>
  <si>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</si>
  <si>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</si>
  <si>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</si>
  <si>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</si>
  <si>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</si>
  <si>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</si>
  <si>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</si>
  <si>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</si>
  <si>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</si>
  <si>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</si>
  <si>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</si>
  <si>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</si>
  <si>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</si>
  <si>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</si>
  <si>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</si>
  <si>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</si>
  <si>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</si>
  <si>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</si>
  <si>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</si>
  <si>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</si>
  <si>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</si>
  <si>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</si>
  <si>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</si>
  <si>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</si>
  <si>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</si>
  <si>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</si>
  <si>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</si>
  <si>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</si>
  <si>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</si>
  <si>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</si>
  <si>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</si>
  <si>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</si>
  <si>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</si>
  <si>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</si>
  <si>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</si>
  <si>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</si>
  <si>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</si>
  <si>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</si>
  <si>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</si>
  <si>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</si>
  <si>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</si>
  <si>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</si>
  <si>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</si>
  <si>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</si>
  <si>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</si>
  <si>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</si>
  <si>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</si>
  <si>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</si>
  <si>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</si>
  <si>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</si>
  <si>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</si>
  <si>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</si>
  <si>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</si>
  <si>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</si>
  <si>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</si>
  <si>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</si>
  <si>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</si>
  <si>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</si>
  <si>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</si>
  <si>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</si>
  <si>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</si>
  <si>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</si>
  <si>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</si>
  <si>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</si>
  <si>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</si>
  <si>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</si>
  <si>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</si>
  <si>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</si>
  <si>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</si>
  <si>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</si>
  <si>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</si>
  <si>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</si>
  <si>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</si>
  <si>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</si>
  <si>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</si>
  <si>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</si>
  <si>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</si>
  <si>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</si>
  <si>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</si>
  <si>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</si>
  <si>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</si>
  <si>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</si>
  <si>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</si>
  <si>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</si>
  <si>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</si>
  <si>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</si>
  <si>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</si>
  <si>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</si>
  <si>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</si>
  <si>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</si>
  <si>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</si>
  <si>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</si>
  <si>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</si>
  <si>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</si>
  <si>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</si>
  <si>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</si>
  <si>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</si>
  <si>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</si>
  <si>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</si>
  <si>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</si>
  <si>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</si>
  <si>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</si>
  <si>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</si>
  <si>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</si>
  <si>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</si>
  <si>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</si>
  <si>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</si>
  <si>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</si>
  <si>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</si>
  <si>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</si>
  <si>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</si>
  <si>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</si>
  <si>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</si>
  <si>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</si>
  <si>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</si>
  <si>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</si>
  <si>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</si>
  <si>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</si>
  <si>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</si>
  <si>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</si>
  <si>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</si>
  <si>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</si>
  <si>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</si>
  <si>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</si>
  <si>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</si>
  <si>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</si>
  <si>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</si>
  <si>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</si>
  <si>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</si>
  <si>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</si>
  <si>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</si>
  <si>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</si>
  <si>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</si>
  <si>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</si>
  <si>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</si>
  <si>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</si>
  <si>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</si>
  <si>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</si>
  <si>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</si>
  <si>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</si>
  <si>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</si>
  <si>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</si>
  <si>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</si>
  <si>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</si>
  <si>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</si>
  <si>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</si>
  <si>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</si>
  <si>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</si>
  <si>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</si>
  <si>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</si>
  <si>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</si>
  <si>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</si>
  <si>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</si>
  <si>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</si>
  <si>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</si>
  <si>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</si>
  <si>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</si>
  <si>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</si>
  <si>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</si>
  <si>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</si>
  <si>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</si>
  <si>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</si>
  <si>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</si>
  <si>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</si>
  <si>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</si>
  <si>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</si>
  <si>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</si>
  <si>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</si>
  <si>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</si>
  <si>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</si>
  <si>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</si>
  <si>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</si>
  <si>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</si>
  <si>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</si>
  <si>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</si>
  <si>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</si>
  <si>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</si>
  <si>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</si>
  <si>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</si>
  <si>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</si>
  <si>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</si>
  <si>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</si>
  <si>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</si>
  <si>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</si>
  <si>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</si>
  <si>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</si>
  <si>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</si>
  <si>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</si>
  <si>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</si>
  <si>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</si>
  <si>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</si>
  <si>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</si>
  <si>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</si>
  <si>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</si>
  <si>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</si>
  <si>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</si>
  <si>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</si>
  <si>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</si>
  <si>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</si>
  <si>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</si>
  <si>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</si>
  <si>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</si>
  <si>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</si>
  <si>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</si>
  <si>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</si>
  <si>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</si>
  <si>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</si>
  <si>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</si>
  <si>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</si>
  <si>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</si>
  <si>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</si>
  <si>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</si>
  <si>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</si>
  <si>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</si>
  <si>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</si>
  <si>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</si>
  <si>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</si>
  <si>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</si>
  <si>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</si>
  <si>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</si>
  <si>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</si>
  <si>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</si>
  <si>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</si>
  <si>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</si>
  <si>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</si>
  <si>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</si>
  <si>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</si>
  <si>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</si>
  <si>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</si>
  <si>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</si>
  <si>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</si>
  <si>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</si>
  <si>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</si>
  <si>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</si>
  <si>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</si>
  <si>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</si>
  <si>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</si>
  <si>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</si>
  <si>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</si>
  <si>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</si>
  <si>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</si>
  <si>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</si>
  <si>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</si>
  <si>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</si>
  <si>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</si>
  <si>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</si>
  <si>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</si>
  <si>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</si>
  <si>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</si>
  <si>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</si>
  <si>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</si>
  <si>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</si>
  <si>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</si>
  <si>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</si>
  <si>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</si>
  <si>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</si>
  <si>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</si>
  <si>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</si>
  <si>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</si>
  <si>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</si>
  <si>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</si>
  <si>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</si>
  <si>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</si>
  <si>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</si>
  <si>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</si>
  <si>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</si>
  <si>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</si>
  <si>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</si>
  <si>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</si>
  <si>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</si>
  <si>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</si>
  <si>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</si>
  <si>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</si>
  <si>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</si>
  <si>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</si>
  <si>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</si>
  <si>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</si>
  <si>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</si>
  <si>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</si>
  <si>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</si>
  <si>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</si>
  <si>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</si>
  <si>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</si>
  <si>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</si>
  <si>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</si>
  <si>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</si>
  <si>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</si>
  <si>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</si>
  <si>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</si>
  <si>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</si>
  <si>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</si>
  <si>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</si>
  <si>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</si>
  <si>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</si>
  <si>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</si>
  <si>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</si>
  <si>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</si>
  <si>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</si>
  <si>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</si>
  <si>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</si>
  <si>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</si>
  <si>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</si>
  <si>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</si>
  <si>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</si>
  <si>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</si>
  <si>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</si>
  <si>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</si>
  <si>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</si>
  <si>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</si>
  <si>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</si>
  <si>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</si>
  <si>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</si>
  <si>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</si>
  <si>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</si>
  <si>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</si>
  <si>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</si>
  <si>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</si>
  <si>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</si>
  <si>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</si>
  <si>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</si>
  <si>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</si>
  <si>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</si>
  <si>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</si>
  <si>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</si>
  <si>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</si>
  <si>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</si>
  <si>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</si>
  <si>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</si>
  <si>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</si>
  <si>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</si>
  <si>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</si>
  <si>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</si>
  <si>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</si>
  <si>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</si>
  <si>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</si>
  <si>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</si>
  <si>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</si>
  <si>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</si>
  <si>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</si>
  <si>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</si>
  <si>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</si>
  <si>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</si>
  <si>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</si>
  <si>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</si>
  <si>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</si>
  <si>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</si>
  <si>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</si>
  <si>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</si>
  <si>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</si>
  <si>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</si>
  <si>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</si>
  <si>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</si>
  <si>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</si>
  <si>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</si>
  <si>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</si>
  <si>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</si>
  <si>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</si>
  <si>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</si>
  <si>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</si>
  <si>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</si>
  <si>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</si>
  <si>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</si>
  <si>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</si>
  <si>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</si>
  <si>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</si>
  <si>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</si>
  <si>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</si>
  <si>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</si>
  <si>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</si>
  <si>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</si>
  <si>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</si>
  <si>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</si>
  <si>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</si>
  <si>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</si>
  <si>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</si>
  <si>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</si>
  <si>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</si>
  <si>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</si>
  <si>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</si>
  <si>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</si>
  <si>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</si>
  <si>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</si>
  <si>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</si>
  <si>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</si>
  <si>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</si>
  <si>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</si>
  <si>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</si>
  <si>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</si>
  <si>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</si>
  <si>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</si>
  <si>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</si>
  <si>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</si>
  <si>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</si>
  <si>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</si>
  <si>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</si>
  <si>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</si>
  <si>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</si>
  <si>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</si>
  <si>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</si>
  <si>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</si>
  <si>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</si>
  <si>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</si>
  <si>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</si>
  <si>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</si>
  <si>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</si>
  <si>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</si>
  <si>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</si>
  <si>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</si>
  <si>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</si>
  <si>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</si>
  <si>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</si>
  <si>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</si>
  <si>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</si>
  <si>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</si>
  <si>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</si>
  <si>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</si>
  <si>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</si>
  <si>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</si>
  <si>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</si>
  <si>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</si>
  <si>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</si>
  <si>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</si>
  <si>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</si>
  <si>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</si>
  <si>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</si>
  <si>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</si>
  <si>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</si>
  <si>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</si>
  <si>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</si>
  <si>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</si>
  <si>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</si>
  <si>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</si>
  <si>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</si>
  <si>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</si>
  <si>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</si>
  <si>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</si>
  <si>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</si>
  <si>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</si>
  <si>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</si>
  <si>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</si>
  <si>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</si>
  <si>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</si>
  <si>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</si>
  <si>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</si>
  <si>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</si>
  <si>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</si>
  <si>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</si>
  <si>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</si>
  <si>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</si>
  <si>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</si>
  <si>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</si>
  <si>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</si>
  <si>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</si>
  <si>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</si>
  <si>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</si>
  <si>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</si>
  <si>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</si>
  <si>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</si>
  <si>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</si>
  <si>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</si>
  <si>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</si>
  <si>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</si>
  <si>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</si>
  <si>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</si>
  <si>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</si>
  <si>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</si>
  <si>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</si>
  <si>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</si>
  <si>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</si>
  <si>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</si>
  <si>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</si>
  <si>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</si>
  <si>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</si>
  <si>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</si>
  <si>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</si>
  <si>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</si>
  <si>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</si>
  <si>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</si>
  <si>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</si>
  <si>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</si>
  <si>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</si>
  <si>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</si>
  <si>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</si>
  <si>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</si>
  <si>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</si>
  <si>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</si>
  <si>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</si>
  <si>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</si>
  <si>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</si>
  <si>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</si>
  <si>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</si>
  <si>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</si>
  <si>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</si>
  <si>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</si>
  <si>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</si>
  <si>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</si>
  <si>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</si>
  <si>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</si>
  <si>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</si>
  <si>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</si>
  <si>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</si>
  <si>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</si>
  <si>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</si>
  <si>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</si>
  <si>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</si>
  <si>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</si>
  <si>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</si>
  <si>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</si>
  <si>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</si>
  <si>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</si>
  <si>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</si>
  <si>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</si>
  <si>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</si>
  <si>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</si>
  <si>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</si>
  <si>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</si>
  <si>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</si>
  <si>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</si>
  <si>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</si>
  <si>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</si>
  <si>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</si>
  <si>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</si>
  <si>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</si>
  <si>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</si>
  <si>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</si>
  <si>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</si>
  <si>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</si>
  <si>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</si>
  <si>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</si>
  <si>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</si>
  <si>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</si>
  <si>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</si>
  <si>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</si>
  <si>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</si>
  <si>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</si>
  <si>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</si>
  <si>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</si>
  <si>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</si>
  <si>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</si>
  <si>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</si>
  <si>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</si>
  <si>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</si>
  <si>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</si>
  <si>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</si>
  <si>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</si>
  <si>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</si>
  <si>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</si>
  <si>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</si>
  <si>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</si>
  <si>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</si>
  <si>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</si>
  <si>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</si>
  <si>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</si>
  <si>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</si>
  <si>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</si>
  <si>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</si>
  <si>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</si>
  <si>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</si>
  <si>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</si>
  <si>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</si>
  <si>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</si>
  <si>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</si>
  <si>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</si>
  <si>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</si>
  <si>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</si>
  <si>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</si>
  <si>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</si>
  <si>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</si>
  <si>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</si>
  <si>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</si>
  <si>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</si>
  <si>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</si>
  <si>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</si>
  <si>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</si>
  <si>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</si>
  <si>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</si>
  <si>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</si>
  <si>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</si>
  <si>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</si>
  <si>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</si>
  <si>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</si>
  <si>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</si>
  <si>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</si>
  <si>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</si>
  <si>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</si>
  <si>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</si>
  <si>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</si>
  <si>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</si>
  <si>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</si>
  <si>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</si>
  <si>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</si>
  <si>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</si>
  <si>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</si>
  <si>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</si>
  <si>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</si>
  <si>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</si>
  <si>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</si>
  <si>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</si>
  <si>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</si>
  <si>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</si>
  <si>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</si>
  <si>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</si>
  <si>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</si>
  <si>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</si>
  <si>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</si>
  <si>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</si>
  <si>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</si>
  <si>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</si>
  <si>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</si>
  <si>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</si>
  <si>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</si>
  <si>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</si>
  <si>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</si>
  <si>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</si>
  <si>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</si>
  <si>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</si>
  <si>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</si>
  <si>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</si>
  <si>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</si>
  <si>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</si>
  <si>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</si>
  <si>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</si>
  <si>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</si>
  <si>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</si>
  <si>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</si>
  <si>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</si>
  <si>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</si>
  <si>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</si>
  <si>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</si>
  <si>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</si>
  <si>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</si>
  <si>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</si>
  <si>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</si>
  <si>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</si>
  <si>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</si>
  <si>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</si>
  <si>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</si>
  <si>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</si>
  <si>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</si>
  <si>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</si>
  <si>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</si>
  <si>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</si>
  <si>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</si>
  <si>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</si>
  <si>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</si>
  <si>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</si>
  <si>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</si>
  <si>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</si>
  <si>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</si>
  <si>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</si>
  <si>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</si>
  <si>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</si>
  <si>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</si>
  <si>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</si>
  <si>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</si>
  <si>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</si>
  <si>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</si>
  <si>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</si>
  <si>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</si>
  <si>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</si>
  <si>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</si>
  <si>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</si>
  <si>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</si>
  <si>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</si>
  <si>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</si>
  <si>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</si>
  <si>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</si>
  <si>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</si>
  <si>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</si>
  <si>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</si>
  <si>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</si>
  <si>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</si>
  <si>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</si>
  <si>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</si>
  <si>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</si>
  <si>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</si>
  <si>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</si>
  <si>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</si>
  <si>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</si>
  <si>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</si>
  <si>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</si>
  <si>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</si>
  <si>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</si>
  <si>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</si>
  <si>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</si>
  <si>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</si>
  <si>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</si>
  <si>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</si>
  <si>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</si>
  <si>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</si>
  <si>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</si>
  <si>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</si>
  <si>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</si>
  <si>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</si>
  <si>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</si>
  <si>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</si>
  <si>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</si>
  <si>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</si>
  <si>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</si>
  <si>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</si>
  <si>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</si>
  <si>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</si>
  <si>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</si>
  <si>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</si>
  <si>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</si>
  <si>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</si>
  <si>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</si>
  <si>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</si>
  <si>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</si>
  <si>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</si>
  <si>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</si>
  <si>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</si>
  <si>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</si>
  <si>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</si>
  <si>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</si>
  <si>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</si>
  <si>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</si>
  <si>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</si>
  <si>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</si>
  <si>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</si>
  <si>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</si>
  <si>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</si>
  <si>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</si>
  <si>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</si>
  <si>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</si>
  <si>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</si>
  <si>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</si>
  <si>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</si>
  <si>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</si>
  <si>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</si>
  <si>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</si>
  <si>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</si>
  <si>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</si>
  <si>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</si>
  <si>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</si>
  <si>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</si>
  <si>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</si>
  <si>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</si>
  <si>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</si>
  <si>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</si>
  <si>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</si>
  <si>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</si>
  <si>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</si>
  <si>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</si>
  <si>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</si>
  <si>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</si>
  <si>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</si>
  <si>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</si>
  <si>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</si>
  <si>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</si>
  <si>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</si>
  <si>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</si>
  <si>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</si>
  <si>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</si>
  <si>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</si>
  <si>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</si>
  <si>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</si>
  <si>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</si>
  <si>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</si>
  <si>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</si>
  <si>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</si>
  <si>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</si>
  <si>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</si>
  <si>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</si>
  <si>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</si>
  <si>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</si>
  <si>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</si>
  <si>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</si>
  <si>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</si>
  <si>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</si>
  <si>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</si>
  <si>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</si>
  <si>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</si>
  <si>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</si>
  <si>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</si>
  <si>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</si>
  <si>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</si>
  <si>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</si>
  <si>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</si>
  <si>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</si>
  <si>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</si>
  <si>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</si>
  <si>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</si>
  <si>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</si>
  <si>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</si>
  <si>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</si>
  <si>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</si>
  <si>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</si>
  <si>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</si>
  <si>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</si>
  <si>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</si>
  <si>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</si>
  <si>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</si>
  <si>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</si>
  <si>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</si>
  <si>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</si>
  <si>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</si>
  <si>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</si>
  <si>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</si>
  <si>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</si>
  <si>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</si>
  <si>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</si>
  <si>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</si>
  <si>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</si>
  <si>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</si>
  <si>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</si>
  <si>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</si>
  <si>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</si>
  <si>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</si>
  <si>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</si>
  <si>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</si>
  <si>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</si>
  <si>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</si>
  <si>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</si>
  <si>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</si>
  <si>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</si>
  <si>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</si>
  <si>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</si>
  <si>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</si>
  <si>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</si>
  <si>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</si>
  <si>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</si>
  <si>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</si>
  <si>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</si>
  <si>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</si>
  <si>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</si>
  <si>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</si>
  <si>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</si>
  <si>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</si>
  <si>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</si>
  <si>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</si>
  <si>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</si>
  <si>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</si>
  <si>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</si>
  <si>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</si>
  <si>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</si>
  <si>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</si>
  <si>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</si>
  <si>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</si>
  <si>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</si>
  <si>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</si>
  <si>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</si>
  <si>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</si>
  <si>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</si>
  <si>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</si>
  <si>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</si>
  <si>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</si>
  <si>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</si>
  <si>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</si>
  <si>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</si>
  <si>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</si>
  <si>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</si>
  <si>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</si>
  <si>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</si>
  <si>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</si>
  <si>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</si>
  <si>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</si>
  <si>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</si>
  <si>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</si>
  <si>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</si>
  <si>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</si>
  <si>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</si>
  <si>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</si>
  <si>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</si>
  <si>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</si>
  <si>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</si>
  <si>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</si>
  <si>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</si>
  <si>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</si>
  <si>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</si>
  <si>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</si>
  <si>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</si>
  <si>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</si>
  <si>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</si>
  <si>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</si>
  <si>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</si>
  <si>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</si>
  <si>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</si>
  <si>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</si>
  <si>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</si>
  <si>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</si>
  <si>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</si>
  <si>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</si>
  <si>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</si>
  <si>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</si>
  <si>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</si>
  <si>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</si>
  <si>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</si>
  <si>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</si>
  <si>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</si>
  <si>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</si>
  <si>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</si>
  <si>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</si>
  <si>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</si>
  <si>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</si>
  <si>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</si>
  <si>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</si>
  <si>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</si>
  <si>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</si>
  <si>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</si>
  <si>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</si>
  <si>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</si>
  <si>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</si>
  <si>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</si>
  <si>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</si>
  <si>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</si>
  <si>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</si>
  <si>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</si>
  <si>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</si>
  <si>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</si>
  <si>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</si>
  <si>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</si>
  <si>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</si>
  <si>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</si>
  <si>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</si>
  <si>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</si>
  <si>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</si>
  <si>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</si>
  <si>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</si>
  <si>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</si>
  <si>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</si>
  <si>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</si>
  <si>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</si>
  <si>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</si>
  <si>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</si>
  <si>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</si>
  <si>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</si>
  <si>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</si>
  <si>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</si>
  <si>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</si>
  <si>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</si>
  <si>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</si>
  <si>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</si>
  <si>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</si>
  <si>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</si>
  <si>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</si>
  <si>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</si>
  <si>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</si>
  <si>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</si>
  <si>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</si>
  <si>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</si>
  <si>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</si>
  <si>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</si>
  <si>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</si>
  <si>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</si>
  <si>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</si>
  <si>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</si>
  <si>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</si>
  <si>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</si>
  <si>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</si>
  <si>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</si>
  <si>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</si>
  <si>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</si>
  <si>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</si>
  <si>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</si>
  <si>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</si>
  <si>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</si>
  <si>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</si>
  <si>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</si>
  <si>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</si>
  <si>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</si>
  <si>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</si>
  <si>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</si>
  <si>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</si>
  <si>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</si>
  <si>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</si>
  <si>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</si>
  <si>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</si>
  <si>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</si>
  <si>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</si>
  <si>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</si>
  <si>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</si>
  <si>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</si>
  <si>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</si>
  <si>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</si>
  <si>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</si>
  <si>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</si>
  <si>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</si>
  <si>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</si>
  <si>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</si>
  <si>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</si>
  <si>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</si>
  <si>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</si>
  <si>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</si>
  <si>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</si>
  <si>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</si>
  <si>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</si>
  <si>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</si>
  <si>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</si>
  <si>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</si>
  <si>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</si>
  <si>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</si>
  <si>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</si>
  <si>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</si>
  <si>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</si>
  <si>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</si>
  <si>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</si>
  <si>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</si>
  <si>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</si>
  <si>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</si>
  <si>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</si>
  <si>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</si>
  <si>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</si>
  <si>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</si>
  <si>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</si>
  <si>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</si>
  <si>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</si>
  <si>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</si>
  <si>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</si>
  <si>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</si>
  <si>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</si>
  <si>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</si>
  <si>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</si>
  <si>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</si>
  <si>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</si>
  <si>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</si>
  <si>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</si>
  <si>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</si>
  <si>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</si>
  <si>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</si>
  <si>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</si>
  <si>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</si>
  <si>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</si>
  <si>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</si>
  <si>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</si>
  <si>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</si>
  <si>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</si>
  <si>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</si>
  <si>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</si>
  <si>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</si>
  <si>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</si>
  <si>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</si>
  <si>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</si>
  <si>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</si>
  <si>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</si>
  <si>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</si>
  <si>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</si>
  <si>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</si>
  <si>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</si>
  <si>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</si>
  <si>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</si>
  <si>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</si>
  <si>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</si>
  <si>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</si>
  <si>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</si>
  <si>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</si>
  <si>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</si>
  <si>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</si>
  <si>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</si>
  <si>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</si>
  <si>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</si>
  <si>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</si>
  <si>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</si>
  <si>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</si>
  <si>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</si>
  <si>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</si>
  <si>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</si>
  <si>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</si>
  <si>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</si>
  <si>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</si>
  <si>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</si>
  <si>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</si>
  <si>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</si>
  <si>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</si>
  <si>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</si>
  <si>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</si>
  <si>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</si>
  <si>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</si>
  <si>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</si>
  <si>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</si>
  <si>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</si>
  <si>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</si>
  <si>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</si>
  <si>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</si>
  <si>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</si>
  <si>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</si>
  <si>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</si>
  <si>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</si>
  <si>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</si>
  <si>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</si>
  <si>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</si>
  <si>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</si>
  <si>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</si>
  <si>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</si>
  <si>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</si>
  <si>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</si>
  <si>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</si>
  <si>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</si>
  <si>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</si>
  <si>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</si>
  <si>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</si>
  <si>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</si>
  <si>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</si>
  <si>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</si>
  <si>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</si>
  <si>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</si>
  <si>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</si>
  <si>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</si>
  <si>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</si>
  <si>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</si>
  <si>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</si>
  <si>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</si>
  <si>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</si>
  <si>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</si>
  <si>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</si>
  <si>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</si>
  <si>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</si>
  <si>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</si>
  <si>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</si>
  <si>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</si>
  <si>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</si>
  <si>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</si>
  <si>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</si>
  <si>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</si>
  <si>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</si>
  <si>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</si>
  <si>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</si>
  <si>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</si>
  <si>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</si>
  <si>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</si>
  <si>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</si>
  <si>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</si>
  <si>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</si>
  <si>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</si>
  <si>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</si>
  <si>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</si>
  <si>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</si>
  <si>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</si>
  <si>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</si>
  <si>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</si>
  <si>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</si>
  <si>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</si>
  <si>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</si>
  <si>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</si>
  <si>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</si>
  <si>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</si>
  <si>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</si>
  <si>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</si>
  <si>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</si>
  <si>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</si>
  <si>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</si>
  <si>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</si>
  <si>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</si>
  <si>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</si>
  <si>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</si>
  <si>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</si>
  <si>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</si>
  <si>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</si>
  <si>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</si>
  <si>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</si>
  <si>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</si>
  <si>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</si>
  <si>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</si>
  <si>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</si>
  <si>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</si>
  <si>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</si>
  <si>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</si>
  <si>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</si>
  <si>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</si>
  <si>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</si>
  <si>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</si>
  <si>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</si>
  <si>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</si>
  <si>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</si>
  <si>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</si>
  <si>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</si>
  <si>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</si>
  <si>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</si>
  <si>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</si>
  <si>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</si>
  <si>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</si>
  <si>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</si>
  <si>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</si>
  <si>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</si>
  <si>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</si>
  <si>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</si>
  <si>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</si>
  <si>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</si>
  <si>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</si>
  <si>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</si>
  <si>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</si>
  <si>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</si>
  <si>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</si>
  <si>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</si>
  <si>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</si>
  <si>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</si>
  <si>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</si>
  <si>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</si>
  <si>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</si>
  <si>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</si>
  <si>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</si>
  <si>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</si>
  <si>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</si>
  <si>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</si>
  <si>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</si>
  <si>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</si>
  <si>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</si>
  <si>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</si>
  <si>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</si>
  <si>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</si>
  <si>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</si>
  <si>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</si>
  <si>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</si>
  <si>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</si>
  <si>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</si>
  <si>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</si>
  <si>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</si>
  <si>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</si>
  <si>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</si>
  <si>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</si>
  <si>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</si>
  <si>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</si>
  <si>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</si>
  <si>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</si>
  <si>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</si>
  <si>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</si>
  <si>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</si>
  <si>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</si>
  <si>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</si>
  <si>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</si>
  <si>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</si>
  <si>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</si>
  <si>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</si>
  <si>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</si>
  <si>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</si>
  <si>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</si>
  <si>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</si>
  <si>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</si>
  <si>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</si>
  <si>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</si>
  <si>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</si>
  <si>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</si>
  <si>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</si>
  <si>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</si>
  <si>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</si>
  <si>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</si>
  <si>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</si>
  <si>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</si>
  <si>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</si>
  <si>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</si>
  <si>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</si>
  <si>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</si>
  <si>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</si>
  <si>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</si>
  <si>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</si>
  <si>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</si>
  <si>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</si>
  <si>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</si>
  <si>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</si>
  <si>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</si>
  <si>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</si>
  <si>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</si>
  <si>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</si>
  <si>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</si>
  <si>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</si>
  <si>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</si>
  <si>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</si>
  <si>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</si>
  <si>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</si>
  <si>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</si>
  <si>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</si>
  <si>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</si>
  <si>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</si>
  <si>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</si>
  <si>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</si>
  <si>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</si>
  <si>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</si>
  <si>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</si>
  <si>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</si>
  <si>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</si>
  <si>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</si>
  <si>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</si>
  <si>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</si>
  <si>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</si>
  <si>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</si>
  <si>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</si>
  <si>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</si>
  <si>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</si>
  <si>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</si>
  <si>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</si>
  <si>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</si>
  <si>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</si>
  <si>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</si>
  <si>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</si>
  <si>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</si>
  <si>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</si>
  <si>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</si>
  <si>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</si>
  <si>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</si>
  <si>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</si>
  <si>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</si>
  <si>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</si>
  <si>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</si>
  <si>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</si>
  <si>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</si>
  <si>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</si>
  <si>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</si>
  <si>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</si>
  <si>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</si>
  <si>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</si>
  <si>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</si>
  <si>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</si>
  <si>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</si>
  <si>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</si>
  <si>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</si>
  <si>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</si>
  <si>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</si>
  <si>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</si>
  <si>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</si>
  <si>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</si>
  <si>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</si>
  <si>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</si>
  <si>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</si>
  <si>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</si>
  <si>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</si>
  <si>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</si>
  <si>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</si>
  <si>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</si>
  <si>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</si>
  <si>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</si>
  <si>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</si>
  <si>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</si>
  <si>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</si>
  <si>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</si>
  <si>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</si>
  <si>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</si>
  <si>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</si>
  <si>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</si>
  <si>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</si>
  <si>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</si>
  <si>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</si>
  <si>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</si>
  <si>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</si>
  <si>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</si>
  <si>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</si>
  <si>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</si>
  <si>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</si>
  <si>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</si>
  <si>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</si>
  <si>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</si>
  <si>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</si>
  <si>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</si>
  <si>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</si>
  <si>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</si>
  <si>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</si>
  <si>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</si>
  <si>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</si>
  <si>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</si>
  <si>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</si>
  <si>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</si>
  <si>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</si>
  <si>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</si>
  <si>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</si>
  <si>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</si>
  <si>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</si>
  <si>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</si>
  <si>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</si>
  <si>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</si>
  <si>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</si>
  <si>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</si>
  <si>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</si>
  <si>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</si>
  <si>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</si>
  <si>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</si>
  <si>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</si>
  <si>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</si>
  <si>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</si>
  <si>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</si>
  <si>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</si>
  <si>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</si>
  <si>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</si>
  <si>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</si>
  <si>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</si>
  <si>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</si>
  <si>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</si>
  <si>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</si>
  <si>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</si>
  <si>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</si>
  <si>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</si>
  <si>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</si>
  <si>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</si>
  <si>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</si>
  <si>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</si>
  <si>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</si>
  <si>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</si>
  <si>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</si>
  <si>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</si>
  <si>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</si>
  <si>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</si>
  <si>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</si>
  <si>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</si>
  <si>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</si>
  <si>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</si>
  <si>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</si>
  <si>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</si>
  <si>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</si>
  <si>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</si>
  <si>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</si>
  <si>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</si>
  <si>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</si>
  <si>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</si>
  <si>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</si>
  <si>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</si>
  <si>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</si>
  <si>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</si>
  <si>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</si>
  <si>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</si>
  <si>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</si>
  <si>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</si>
  <si>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</si>
  <si>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</si>
  <si>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</si>
  <si>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</si>
  <si>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</si>
  <si>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</si>
  <si>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</si>
  <si>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</si>
  <si>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</si>
  <si>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</si>
  <si>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</si>
  <si>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</si>
  <si>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</si>
  <si>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</si>
  <si>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</si>
  <si>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</si>
  <si>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</si>
  <si>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</si>
  <si>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</si>
  <si>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</si>
  <si>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</si>
  <si>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</si>
  <si>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</si>
  <si>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</si>
  <si>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</si>
  <si>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</si>
  <si>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</si>
  <si>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</si>
  <si>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</si>
  <si>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</si>
  <si>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</si>
  <si>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</si>
  <si>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</si>
  <si>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</si>
  <si>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</si>
  <si>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</si>
  <si>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</si>
  <si>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</si>
  <si>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</si>
  <si>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</si>
  <si>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</si>
  <si>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</si>
  <si>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</si>
  <si>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</si>
  <si>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</si>
  <si>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</si>
  <si>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</si>
  <si>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</si>
  <si>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</si>
  <si>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</si>
  <si>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</si>
  <si>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</si>
  <si>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</si>
  <si>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</si>
  <si>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</si>
  <si>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</si>
  <si>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</si>
  <si>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</si>
  <si>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</si>
  <si>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</si>
  <si>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</si>
  <si>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</si>
  <si>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</si>
  <si>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</si>
  <si>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</si>
  <si>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</si>
  <si>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</si>
  <si>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</si>
  <si>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</si>
  <si>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</si>
  <si>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</si>
  <si>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</si>
  <si>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</si>
  <si>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</si>
  <si>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</si>
  <si>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</si>
  <si>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</si>
  <si>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</si>
  <si>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</si>
  <si>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</si>
  <si>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</si>
  <si>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</si>
  <si>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</si>
  <si>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</si>
  <si>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</si>
  <si>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</si>
  <si>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</si>
  <si>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</si>
  <si>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</si>
  <si>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</si>
  <si>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</si>
  <si>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</si>
  <si>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</si>
  <si>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</si>
  <si>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</si>
  <si>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</si>
  <si>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</si>
  <si>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</si>
  <si>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</si>
  <si>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</si>
  <si>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</si>
  <si>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</si>
  <si>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</si>
  <si>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</si>
  <si>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</si>
  <si>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</si>
  <si>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</si>
  <si>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</si>
  <si>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</si>
  <si>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</si>
  <si>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</si>
  <si>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</si>
  <si>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</si>
  <si>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</si>
  <si>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</si>
  <si>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</si>
  <si>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</si>
  <si>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</si>
  <si>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</si>
  <si>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</si>
  <si>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</si>
  <si>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</si>
  <si>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</si>
  <si>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</si>
  <si>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</si>
  <si>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</si>
  <si>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</si>
  <si>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</si>
  <si>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</si>
  <si>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</si>
  <si>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</si>
  <si>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</si>
  <si>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</si>
  <si>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</si>
  <si>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</si>
  <si>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</si>
  <si>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</si>
  <si>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</si>
  <si>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</si>
  <si>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</si>
  <si>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</si>
  <si>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</si>
  <si>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</si>
  <si>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</si>
  <si>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</si>
  <si>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</si>
  <si>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</si>
  <si>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</si>
  <si>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</si>
  <si>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</si>
  <si>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</si>
  <si>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</si>
  <si>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</si>
  <si>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</si>
  <si>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</si>
  <si>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</si>
  <si>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</si>
  <si>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</si>
  <si>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</si>
  <si>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</si>
  <si>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</si>
  <si>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</si>
  <si>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</si>
  <si>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</si>
  <si>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</si>
  <si>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</si>
  <si>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</si>
  <si>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</si>
  <si>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</si>
  <si>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</si>
  <si>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</si>
  <si>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</si>
  <si>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</si>
  <si>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</si>
  <si>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</si>
  <si>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</si>
  <si>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</si>
  <si>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</si>
  <si>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</si>
  <si>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</si>
  <si>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</si>
  <si>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</si>
  <si>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</si>
  <si>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</si>
  <si>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</si>
  <si>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</si>
  <si>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</si>
  <si>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</si>
  <si>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</si>
  <si>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</si>
  <si>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</si>
  <si>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</si>
  <si>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</si>
  <si>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</si>
  <si>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</si>
  <si>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</si>
  <si>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</si>
  <si>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</si>
  <si>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</si>
  <si>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</si>
  <si>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</si>
  <si>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</si>
  <si>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</si>
  <si>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</si>
  <si>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</si>
  <si>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</si>
  <si>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</si>
  <si>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</si>
  <si>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</si>
  <si>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</si>
  <si>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</si>
  <si>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</si>
  <si>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</si>
  <si>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</si>
  <si>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</si>
  <si>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</si>
  <si>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</si>
  <si>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</si>
  <si>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</si>
  <si>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</si>
  <si>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</si>
  <si>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</si>
  <si>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</si>
  <si>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</si>
  <si>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</si>
  <si>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</si>
  <si>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</si>
  <si>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</si>
  <si>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</si>
  <si>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</si>
  <si>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</si>
  <si>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</si>
  <si>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</si>
  <si>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</si>
  <si>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</si>
  <si>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</si>
  <si>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</si>
  <si>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</si>
  <si>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</si>
  <si>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</si>
  <si>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</si>
  <si>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</si>
  <si>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</si>
  <si>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</si>
  <si>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</si>
  <si>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</si>
  <si>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</si>
  <si>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</si>
  <si>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</si>
  <si>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</si>
  <si>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</si>
  <si>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</si>
  <si>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</si>
  <si>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</si>
  <si>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</si>
  <si>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</si>
  <si>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</si>
  <si>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</si>
  <si>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</si>
  <si>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</si>
  <si>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</si>
  <si>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</si>
  <si>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</si>
  <si>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</si>
  <si>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</si>
  <si>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</si>
  <si>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</si>
  <si>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</si>
  <si>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</si>
  <si>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</si>
  <si>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</si>
  <si>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</si>
  <si>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</si>
  <si>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</si>
  <si>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</si>
  <si>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</si>
  <si>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</si>
  <si>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</si>
  <si>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</si>
  <si>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</si>
  <si>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</si>
  <si>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</si>
  <si>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</si>
  <si>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</si>
  <si>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</si>
  <si>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</si>
  <si>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</si>
  <si>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</si>
  <si>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</si>
  <si>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</si>
  <si>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</si>
  <si>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</si>
  <si>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</si>
  <si>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</si>
  <si>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</si>
  <si>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</si>
  <si>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</si>
  <si>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</si>
  <si>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</si>
  <si>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</si>
  <si>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</si>
  <si>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</si>
  <si>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</si>
  <si>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</si>
  <si>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</si>
  <si>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</si>
  <si>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</si>
  <si>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</si>
  <si>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</si>
  <si>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</si>
  <si>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</si>
  <si>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</si>
  <si>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</si>
  <si>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</si>
  <si>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</si>
  <si>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</si>
  <si>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</si>
  <si>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</si>
  <si>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</si>
  <si>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</si>
  <si>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</si>
  <si>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</si>
  <si>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</si>
  <si>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</si>
  <si>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</si>
  <si>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</si>
  <si>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</si>
  <si>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</si>
  <si>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</si>
  <si>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</si>
  <si>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</si>
  <si>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</si>
  <si>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</si>
  <si>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</si>
  <si>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</si>
  <si>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</si>
  <si>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</si>
  <si>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</si>
  <si>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</si>
  <si>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</si>
  <si>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</si>
  <si>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</si>
  <si>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</si>
  <si>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</si>
  <si>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</si>
  <si>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</si>
  <si>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</si>
  <si>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</si>
  <si>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</si>
  <si>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</si>
  <si>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</si>
  <si>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</si>
  <si>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</si>
  <si>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</si>
  <si>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</si>
  <si>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</si>
  <si>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</si>
  <si>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</si>
  <si>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</si>
  <si>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</si>
  <si>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</si>
  <si>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</si>
  <si>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</si>
  <si>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</si>
  <si>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</si>
  <si>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</si>
  <si>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</si>
  <si>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</si>
  <si>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</si>
  <si>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</si>
  <si>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</si>
  <si>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</si>
  <si>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</si>
  <si>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</si>
  <si>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</si>
  <si>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</si>
  <si>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</si>
  <si>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</si>
  <si>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</si>
  <si>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</si>
  <si>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</si>
  <si>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</si>
  <si>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</si>
  <si>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</si>
  <si>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</si>
  <si>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</si>
  <si>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</si>
  <si>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</si>
  <si>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</si>
  <si>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</si>
  <si>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</si>
  <si>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</si>
  <si>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</si>
  <si>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</si>
  <si>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</si>
  <si>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</si>
  <si>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</si>
  <si>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</si>
  <si>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</si>
  <si>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</si>
  <si>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</si>
  <si>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</si>
  <si>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</si>
  <si>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</si>
  <si>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</si>
  <si>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</si>
  <si>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</si>
  <si>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</si>
  <si>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</si>
  <si>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</si>
  <si>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</si>
  <si>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</si>
  <si>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</si>
  <si>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</si>
  <si>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</si>
  <si>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</si>
  <si>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</si>
  <si>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</si>
  <si>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</si>
  <si>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</si>
  <si>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</si>
  <si>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</si>
  <si>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</si>
  <si>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</si>
  <si>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</si>
  <si>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</si>
  <si>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</si>
  <si>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</si>
  <si>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</si>
  <si>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</si>
  <si>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</si>
  <si>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</si>
  <si>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</si>
  <si>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</si>
  <si>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</si>
  <si>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</si>
  <si>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</si>
  <si>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</si>
  <si>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</si>
  <si>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</si>
  <si>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</si>
  <si>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</si>
  <si>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</si>
  <si>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</si>
  <si>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</si>
  <si>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</si>
  <si>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</si>
  <si>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</si>
  <si>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</si>
  <si>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</si>
  <si>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</si>
  <si>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</si>
  <si>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</si>
  <si>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</si>
  <si>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</si>
  <si>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</si>
  <si>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</si>
  <si>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</si>
  <si>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</si>
  <si>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</si>
  <si>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</si>
  <si>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</si>
  <si>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</si>
  <si>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</si>
  <si>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</si>
  <si>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</si>
  <si>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</si>
  <si>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</si>
  <si>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</si>
  <si>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</si>
  <si>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</si>
  <si>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</si>
  <si>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</si>
  <si>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</si>
  <si>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</si>
  <si>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</si>
  <si>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</si>
  <si>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</si>
  <si>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</si>
  <si>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</si>
  <si>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</si>
  <si>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</si>
  <si>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</si>
  <si>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</si>
  <si>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</si>
  <si>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</si>
  <si>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</si>
  <si>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</si>
  <si>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</si>
  <si>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</si>
  <si>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</si>
  <si>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</si>
  <si>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</si>
  <si>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</si>
  <si>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</si>
  <si>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</si>
  <si>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</si>
  <si>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</si>
  <si>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</si>
  <si>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</si>
  <si>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</si>
  <si>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</si>
  <si>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</si>
  <si>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</si>
  <si>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</si>
  <si>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</si>
  <si>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</si>
  <si>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</si>
  <si>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</si>
  <si>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</si>
  <si>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</si>
  <si>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</si>
  <si>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</si>
  <si>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</si>
  <si>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</si>
  <si>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</si>
  <si>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</si>
  <si>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</si>
  <si>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</si>
  <si>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</si>
  <si>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</si>
  <si>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</si>
  <si>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</si>
  <si>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</si>
  <si>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</si>
  <si>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</si>
  <si>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</si>
  <si>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</si>
  <si>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</si>
  <si>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</si>
  <si>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</si>
  <si>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</si>
  <si>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</si>
  <si>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</si>
  <si>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</si>
  <si>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</si>
  <si>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</si>
  <si>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</si>
  <si>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</si>
  <si>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</si>
  <si>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</si>
  <si>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</si>
  <si>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</si>
  <si>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</si>
  <si>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</si>
  <si>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</si>
  <si>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</si>
  <si>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</si>
  <si>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</si>
  <si>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</si>
  <si>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</si>
  <si>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</si>
  <si>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</si>
  <si>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</si>
  <si>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</si>
  <si>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</si>
  <si>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</si>
  <si>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</si>
  <si>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</si>
  <si>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</si>
  <si>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</si>
  <si>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</si>
  <si>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</si>
  <si>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</si>
  <si>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</si>
  <si>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</si>
  <si>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</si>
  <si>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</si>
  <si>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</si>
  <si>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</si>
  <si>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</si>
  <si>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</si>
  <si>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</si>
  <si>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</si>
  <si>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</si>
  <si>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</si>
  <si>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</si>
  <si>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</si>
  <si>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</si>
  <si>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</si>
  <si>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</si>
  <si>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</si>
  <si>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</si>
  <si>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</si>
  <si>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</si>
  <si>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</si>
  <si>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</si>
  <si>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</si>
  <si>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</si>
  <si>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</si>
  <si>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</si>
  <si>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</si>
  <si>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</si>
  <si>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</si>
  <si>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</si>
  <si>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</si>
  <si>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</si>
  <si>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</si>
  <si>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</si>
  <si>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</si>
  <si>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</si>
  <si>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</si>
  <si>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</si>
  <si>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</si>
  <si>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</si>
  <si>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</si>
  <si>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</si>
  <si>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</si>
  <si>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</si>
  <si>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</si>
  <si>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</si>
  <si>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</si>
  <si>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</si>
  <si>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</si>
  <si>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</si>
  <si>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</si>
  <si>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</si>
  <si>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</si>
  <si>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</si>
  <si>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</si>
  <si>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</si>
  <si>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</si>
  <si>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</si>
  <si>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</si>
  <si>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</si>
  <si>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</si>
  <si>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</si>
  <si>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</si>
  <si>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</si>
  <si>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</si>
  <si>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</si>
  <si>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</si>
  <si>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</si>
  <si>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</si>
  <si>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</si>
  <si>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</si>
  <si>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</si>
  <si>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</si>
  <si>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</si>
  <si>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</si>
  <si>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</si>
  <si>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</si>
  <si>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</si>
  <si>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</si>
  <si>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</si>
  <si>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</si>
  <si>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</si>
  <si>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</si>
  <si>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</si>
  <si>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</si>
  <si>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</si>
  <si>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</si>
  <si>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</si>
  <si>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</si>
  <si>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</si>
  <si>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</si>
  <si>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</si>
  <si>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</si>
  <si>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</si>
  <si>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</si>
  <si>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</si>
  <si>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</si>
  <si>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</si>
  <si>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</si>
  <si>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</si>
  <si>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</si>
  <si>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</si>
  <si>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</si>
  <si>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</si>
  <si>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</si>
  <si>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</si>
  <si>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</si>
  <si>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</si>
  <si>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</si>
  <si>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</si>
  <si>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</si>
  <si>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</si>
  <si>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</si>
  <si>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</si>
  <si>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</si>
  <si>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</si>
  <si>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</si>
  <si>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</si>
  <si>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</si>
  <si>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</si>
  <si>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</si>
  <si>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</si>
  <si>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</si>
  <si>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</si>
  <si>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</si>
  <si>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</si>
  <si>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</si>
  <si>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</si>
  <si>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</si>
  <si>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</si>
  <si>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</si>
  <si>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</si>
  <si>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</si>
  <si>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</si>
  <si>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</si>
  <si>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</si>
  <si>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</si>
  <si>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</si>
  <si>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</si>
  <si>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</si>
  <si>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</si>
  <si>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</si>
  <si>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</si>
  <si>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</si>
  <si>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</si>
  <si>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</si>
  <si>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</si>
  <si>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</si>
  <si>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</si>
  <si>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</si>
  <si>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</si>
  <si>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</si>
  <si>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</si>
  <si>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</si>
  <si>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</si>
  <si>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</si>
  <si>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</si>
  <si>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</si>
  <si>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</si>
  <si>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</si>
  <si>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</si>
  <si>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</si>
  <si>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</si>
  <si>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</si>
  <si>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</si>
  <si>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</si>
  <si>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</si>
  <si>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</si>
  <si>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</si>
  <si>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</si>
  <si>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</si>
  <si>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</si>
  <si>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</si>
  <si>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</si>
  <si>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</si>
  <si>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</si>
  <si>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</si>
  <si>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</si>
  <si>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</si>
  <si>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</si>
  <si>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</si>
  <si>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</si>
  <si>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</si>
  <si>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</si>
  <si>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</si>
  <si>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</si>
  <si>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</si>
  <si>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</si>
  <si>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</si>
  <si>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</si>
  <si>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</si>
  <si>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</si>
  <si>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</si>
  <si>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</si>
  <si>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</si>
  <si>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</si>
  <si>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</si>
  <si>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</si>
  <si>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</si>
  <si>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</si>
  <si>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</si>
  <si>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</si>
  <si>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</si>
  <si>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</si>
  <si>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</si>
  <si>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</si>
  <si>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</si>
  <si>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</si>
  <si>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</si>
  <si>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</si>
  <si>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</si>
  <si>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</si>
  <si>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</si>
  <si>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</si>
  <si>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</si>
  <si>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</si>
  <si>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</si>
  <si>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</si>
  <si>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</si>
  <si>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</si>
  <si>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</si>
  <si>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</si>
  <si>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</si>
  <si>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</si>
  <si>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</si>
  <si>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</si>
  <si>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</si>
  <si>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</si>
  <si>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</si>
  <si>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</si>
  <si>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</si>
  <si>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</si>
  <si>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</si>
  <si>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</si>
  <si>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</si>
  <si>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</si>
  <si>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</si>
  <si>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</si>
  <si>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</si>
  <si>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</si>
  <si>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</si>
  <si>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</si>
  <si>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</si>
  <si>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</si>
  <si>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</si>
  <si>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</si>
  <si>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</si>
  <si>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</si>
  <si>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</si>
  <si>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</si>
  <si>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</si>
  <si>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</si>
  <si>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</si>
  <si>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</si>
  <si>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</si>
  <si>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</si>
  <si>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</si>
  <si>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</si>
  <si>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</si>
  <si>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</si>
  <si>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</si>
  <si>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</si>
  <si>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</si>
  <si>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</si>
  <si>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</si>
  <si>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</si>
  <si>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</si>
  <si>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</si>
  <si>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</si>
  <si>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</si>
  <si>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</si>
  <si>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</si>
  <si>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</si>
  <si>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</si>
  <si>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</si>
  <si>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</si>
  <si>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</si>
  <si>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</si>
  <si>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</si>
  <si>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</si>
  <si>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</si>
  <si>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</si>
  <si>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</si>
  <si>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</si>
  <si>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</si>
  <si>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</si>
  <si>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</si>
  <si>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</si>
  <si>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</si>
  <si>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</si>
  <si>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</si>
  <si>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</si>
  <si>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</si>
  <si>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</si>
  <si>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</si>
  <si>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</si>
  <si>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</si>
  <si>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</si>
  <si>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</si>
  <si>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</si>
  <si>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</si>
  <si>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</si>
  <si>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</si>
  <si>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</si>
  <si>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</si>
  <si>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</si>
  <si>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</si>
  <si>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</si>
  <si>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</si>
  <si>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</si>
  <si>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</si>
  <si>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</si>
  <si>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</si>
  <si>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</si>
  <si>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</si>
  <si>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</si>
  <si>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</si>
  <si>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</si>
  <si>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</si>
  <si>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</si>
  <si>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</si>
  <si>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</si>
  <si>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</si>
  <si>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</si>
  <si>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</si>
  <si>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</si>
  <si>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</si>
  <si>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</si>
  <si>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</si>
  <si>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</si>
  <si>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</si>
  <si>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</si>
  <si>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</si>
  <si>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</si>
  <si>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</si>
  <si>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</si>
  <si>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</si>
  <si>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</si>
  <si>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</si>
  <si>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</si>
  <si>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</si>
  <si>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</si>
  <si>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</si>
  <si>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</si>
  <si>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</si>
  <si>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</si>
  <si>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</si>
  <si>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</si>
  <si>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</si>
  <si>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</si>
  <si>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</si>
  <si>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</si>
  <si>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</si>
  <si>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</si>
  <si>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</si>
  <si>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</si>
  <si>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</si>
  <si>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</si>
  <si>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</si>
  <si>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</si>
  <si>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</si>
  <si>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</si>
  <si>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</si>
  <si>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</si>
  <si>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</si>
  <si>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</si>
  <si>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</si>
  <si>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</si>
  <si>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</si>
  <si>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</si>
  <si>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</si>
  <si>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</si>
  <si>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</si>
  <si>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</si>
  <si>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</si>
  <si>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</si>
  <si>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</si>
  <si>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</si>
  <si>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</si>
  <si>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</si>
  <si>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</si>
  <si>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</si>
  <si>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</si>
  <si>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</si>
  <si>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</si>
  <si>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</si>
  <si>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</si>
  <si>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</si>
  <si>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</si>
  <si>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</si>
  <si>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</si>
  <si>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</si>
  <si>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</si>
  <si>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</si>
  <si>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</si>
  <si>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</si>
  <si>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</si>
  <si>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</si>
  <si>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</si>
  <si>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</si>
  <si>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</si>
  <si>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</si>
  <si>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</si>
  <si>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</si>
  <si>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</si>
  <si>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</si>
  <si>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</si>
  <si>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</si>
  <si>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</si>
  <si>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</si>
  <si>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</si>
  <si>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</si>
  <si>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</si>
  <si>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</si>
  <si>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</si>
  <si>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</si>
  <si>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</si>
  <si>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</si>
  <si>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</si>
  <si>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</si>
  <si>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</si>
  <si>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</si>
  <si>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</si>
  <si>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</si>
  <si>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</si>
  <si>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</si>
  <si>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</si>
  <si>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</si>
  <si>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</si>
  <si>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</si>
  <si>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</si>
  <si>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</si>
  <si>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</si>
  <si>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</si>
  <si>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</si>
  <si>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</si>
  <si>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</si>
  <si>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</si>
  <si>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</si>
  <si>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</si>
  <si>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</si>
  <si>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</si>
  <si>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</si>
  <si>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</si>
  <si>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</si>
  <si>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</si>
  <si>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</si>
  <si>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</si>
  <si>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</si>
  <si>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</si>
  <si>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</si>
  <si>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</si>
  <si>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</si>
  <si>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</si>
  <si>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</si>
  <si>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</si>
  <si>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</si>
  <si>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</si>
  <si>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</si>
  <si>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</si>
  <si>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</si>
  <si>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</si>
  <si>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</si>
  <si>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</si>
  <si>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</si>
  <si>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</si>
  <si>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</si>
  <si>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</si>
  <si>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</si>
  <si>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</si>
  <si>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</si>
  <si>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</si>
  <si>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</si>
  <si>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</si>
  <si>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</si>
  <si>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</si>
  <si>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</si>
  <si>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</si>
  <si>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</si>
  <si>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</si>
  <si>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</si>
  <si>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</si>
  <si>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</si>
  <si>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</si>
  <si>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</si>
  <si>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</si>
  <si>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</si>
  <si>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</si>
  <si>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</si>
  <si>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</si>
  <si>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</si>
  <si>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</si>
  <si>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</si>
  <si>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</si>
  <si>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</si>
  <si>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</si>
  <si>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</si>
  <si>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</si>
  <si>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</si>
  <si>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</si>
  <si>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</si>
  <si>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</si>
  <si>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</si>
  <si>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</si>
  <si>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</si>
  <si>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</si>
  <si>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</si>
  <si>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</si>
  <si>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</si>
  <si>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</si>
  <si>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</si>
  <si>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</si>
  <si>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</si>
  <si>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</si>
  <si>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</si>
  <si>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</si>
  <si>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</si>
  <si>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</si>
  <si>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</si>
  <si>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</si>
  <si>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</si>
  <si>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</si>
  <si>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</si>
  <si>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</si>
  <si>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</si>
  <si>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</si>
  <si>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</si>
  <si>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</si>
  <si>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</si>
  <si>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</si>
  <si>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</si>
  <si>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</si>
  <si>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</si>
  <si>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</si>
  <si>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</si>
  <si>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</si>
  <si>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</si>
  <si>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</si>
  <si>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</si>
  <si>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</si>
  <si>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</si>
  <si>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</si>
  <si>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</si>
  <si>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</si>
  <si>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</si>
  <si>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</si>
  <si>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</si>
  <si>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</si>
  <si>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</si>
  <si>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</si>
  <si>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</si>
  <si>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</si>
  <si>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</si>
  <si>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</si>
  <si>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</si>
  <si>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</si>
  <si>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</si>
  <si>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</si>
  <si>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</si>
  <si>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</si>
  <si>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</si>
  <si>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</si>
  <si>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</si>
  <si>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</si>
  <si>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</si>
  <si>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</si>
  <si>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</si>
  <si>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</si>
  <si>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</si>
  <si>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</si>
  <si>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</si>
  <si>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</si>
  <si>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</si>
  <si>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</si>
  <si>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</si>
  <si>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</si>
  <si>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</si>
  <si>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</si>
  <si>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</si>
  <si>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</si>
  <si>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</si>
  <si>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</si>
  <si>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</si>
  <si>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</si>
  <si>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</si>
  <si>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</si>
  <si>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</si>
  <si>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</si>
  <si>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</si>
  <si>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</si>
  <si>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</si>
  <si>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</si>
  <si>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</si>
  <si>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</si>
  <si>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</si>
  <si>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</si>
  <si>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</si>
  <si>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</si>
  <si>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</si>
  <si>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</si>
  <si>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</si>
  <si>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</si>
  <si>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</si>
  <si>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</si>
  <si>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</si>
  <si>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</si>
  <si>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</si>
  <si>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</si>
  <si>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</si>
  <si>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</si>
  <si>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</si>
  <si>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</si>
  <si>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</si>
  <si>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</si>
  <si>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</si>
  <si>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</si>
  <si>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</si>
  <si>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</si>
  <si>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</si>
  <si>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</si>
  <si>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</si>
  <si>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</si>
  <si>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</si>
  <si>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</si>
  <si>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</si>
  <si>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</si>
  <si>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</si>
  <si>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</si>
  <si>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</si>
  <si>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</si>
  <si>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</si>
  <si>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</si>
  <si>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</si>
  <si>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</si>
  <si>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</si>
  <si>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</si>
  <si>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</si>
  <si>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</si>
  <si>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</si>
  <si>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</si>
  <si>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</si>
  <si>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</si>
  <si>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</si>
  <si>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</si>
  <si>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</si>
  <si>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</si>
  <si>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</si>
  <si>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</si>
  <si>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</si>
  <si>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</si>
  <si>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</si>
  <si>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</si>
  <si>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</si>
  <si>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</si>
  <si>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</si>
  <si>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</si>
  <si>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</si>
  <si>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</si>
  <si>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</si>
  <si>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</si>
  <si>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</si>
  <si>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</si>
  <si>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</si>
  <si>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</si>
  <si>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</si>
  <si>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</si>
  <si>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</si>
  <si>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</si>
  <si>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</si>
  <si>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</si>
  <si>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</si>
  <si>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</si>
  <si>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</si>
  <si>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</si>
  <si>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</si>
  <si>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</si>
  <si>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</si>
  <si>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</si>
  <si>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</si>
  <si>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</si>
  <si>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</si>
  <si>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</si>
  <si>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</si>
  <si>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</si>
  <si>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</si>
  <si>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</si>
  <si>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</si>
  <si>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</si>
  <si>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</si>
  <si>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</si>
  <si>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</si>
  <si>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</si>
  <si>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</si>
  <si>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</si>
  <si>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</si>
  <si>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</si>
  <si>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</si>
  <si>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</si>
  <si>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</si>
  <si>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</si>
  <si>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</si>
  <si>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</si>
  <si>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</si>
  <si>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</si>
  <si>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</si>
  <si>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</si>
  <si>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</si>
  <si>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</si>
  <si>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</si>
  <si>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</si>
  <si>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</si>
  <si>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</si>
  <si>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</si>
  <si>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</si>
  <si>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</si>
  <si>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</si>
  <si>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</si>
  <si>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</si>
  <si>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</si>
  <si>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</si>
  <si>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</si>
  <si>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</si>
  <si>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</si>
  <si>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</si>
  <si>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</si>
  <si>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</si>
  <si>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</si>
  <si>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</si>
  <si>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</si>
  <si>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</si>
  <si>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</si>
  <si>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</si>
  <si>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</si>
  <si>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</si>
  <si>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</si>
  <si>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</si>
  <si>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</si>
  <si>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</si>
  <si>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</si>
  <si>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</si>
  <si>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</si>
  <si>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</si>
  <si>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</si>
  <si>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</si>
  <si>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</si>
  <si>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</si>
  <si>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</si>
  <si>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</si>
  <si>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</si>
  <si>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</si>
  <si>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</si>
  <si>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</si>
  <si>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</si>
  <si>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</si>
  <si>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</si>
  <si>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</si>
  <si>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</si>
  <si>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</si>
  <si>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</si>
  <si>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</si>
  <si>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</si>
  <si>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</si>
  <si>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</si>
  <si>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</si>
  <si>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</si>
  <si>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</si>
  <si>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</si>
  <si>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</si>
  <si>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</si>
  <si>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</si>
  <si>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</si>
  <si>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</si>
  <si>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</si>
  <si>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</si>
  <si>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</si>
  <si>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</si>
  <si>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</si>
  <si>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</si>
  <si>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</si>
  <si>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</si>
  <si>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</si>
  <si>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</si>
  <si>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</si>
  <si>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</si>
  <si>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</si>
  <si>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</si>
  <si>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</si>
  <si>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</si>
  <si>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</si>
  <si>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</si>
  <si>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</si>
  <si>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</si>
  <si>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</si>
  <si>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</si>
  <si>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</si>
  <si>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</si>
  <si>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</si>
  <si>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</si>
  <si>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</si>
  <si>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</si>
  <si>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</si>
  <si>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</si>
  <si>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</si>
  <si>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</si>
  <si>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</si>
  <si>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</si>
  <si>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</si>
  <si>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</si>
  <si>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</si>
  <si>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</si>
  <si>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</si>
  <si>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</si>
  <si>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</si>
  <si>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</si>
  <si>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</si>
  <si>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</si>
  <si>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</si>
  <si>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</si>
  <si>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</si>
  <si>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</si>
  <si>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</si>
  <si>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</si>
  <si>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</si>
  <si>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</si>
  <si>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</si>
  <si>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</si>
  <si>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</si>
  <si>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</si>
  <si>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</si>
  <si>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</si>
  <si>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</si>
  <si>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</si>
  <si>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</si>
  <si>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</si>
  <si>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</si>
  <si>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</si>
  <si>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</si>
  <si>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</si>
  <si>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</si>
  <si>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</si>
  <si>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</si>
  <si>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</si>
  <si>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</si>
  <si>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</si>
  <si>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</si>
  <si>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</si>
  <si>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</si>
  <si>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</si>
  <si>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</si>
  <si>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</si>
  <si>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</si>
  <si>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</si>
  <si>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</si>
  <si>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</si>
  <si>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</si>
  <si>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</si>
  <si>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</si>
  <si>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</si>
  <si>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</si>
  <si>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</si>
  <si>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</si>
  <si>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</si>
  <si>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</si>
  <si>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</si>
  <si>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</si>
  <si>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</si>
  <si>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</si>
  <si>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</si>
  <si>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</si>
  <si>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</si>
  <si>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</si>
  <si>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</si>
  <si>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</si>
  <si>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</si>
  <si>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</si>
  <si>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</si>
  <si>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</si>
  <si>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</si>
  <si>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</si>
  <si>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</si>
  <si>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</si>
  <si>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</si>
  <si>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</si>
  <si>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</si>
  <si>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</si>
  <si>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</si>
  <si>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</si>
  <si>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</si>
  <si>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</si>
  <si>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</si>
  <si>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</si>
  <si>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</si>
  <si>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</si>
  <si>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</si>
  <si>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</si>
  <si>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</si>
  <si>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</si>
  <si>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</si>
  <si>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</si>
  <si>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</si>
  <si>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</si>
  <si>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</si>
  <si>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</si>
  <si>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</si>
  <si>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</si>
  <si>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</si>
  <si>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</si>
  <si>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</si>
  <si>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</si>
  <si>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</si>
  <si>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</si>
  <si>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</si>
  <si>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</si>
  <si>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</si>
  <si>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</si>
  <si>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</si>
  <si>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</si>
  <si>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</si>
  <si>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</si>
  <si>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</si>
  <si>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</si>
  <si>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</si>
  <si>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</si>
  <si>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</si>
  <si>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</si>
  <si>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</si>
  <si>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</si>
  <si>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</si>
  <si>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</si>
  <si>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</si>
  <si>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</si>
  <si>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</si>
  <si>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</si>
  <si>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</si>
  <si>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</si>
  <si>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</si>
  <si>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</si>
  <si>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</si>
  <si>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</si>
  <si>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</si>
  <si>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</si>
  <si>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</si>
  <si>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</si>
  <si>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</si>
  <si>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</si>
  <si>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</si>
  <si>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</si>
  <si>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</si>
  <si>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</si>
  <si>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</si>
  <si>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</si>
  <si>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</si>
  <si>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</si>
  <si>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</si>
  <si>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</si>
  <si>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</si>
  <si>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</si>
  <si>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</si>
  <si>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</si>
  <si>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</si>
  <si>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</si>
  <si>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</si>
  <si>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</si>
  <si>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</si>
  <si>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</si>
  <si>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</si>
  <si>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</si>
  <si>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</si>
  <si>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</si>
  <si>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</si>
  <si>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</si>
  <si>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</si>
  <si>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</si>
  <si>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</si>
  <si>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</si>
  <si>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</si>
  <si>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</si>
  <si>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</si>
  <si>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</si>
  <si>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</si>
  <si>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</si>
  <si>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</si>
  <si>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</si>
  <si>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</si>
  <si>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</si>
  <si>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</si>
  <si>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</si>
  <si>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</si>
  <si>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</si>
  <si>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</si>
  <si>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</si>
  <si>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</si>
  <si>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</si>
  <si>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</si>
  <si>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</si>
  <si>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</si>
  <si>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</si>
  <si>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</si>
  <si>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</si>
  <si>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</si>
  <si>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</si>
  <si>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</si>
  <si>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</si>
  <si>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</si>
  <si>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</si>
  <si>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</si>
  <si>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</si>
  <si>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</si>
  <si>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</si>
  <si>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</si>
  <si>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</si>
  <si>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</si>
  <si>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</si>
  <si>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</si>
  <si>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</si>
  <si>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</si>
  <si>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</si>
  <si>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</si>
  <si>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</si>
  <si>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</si>
  <si>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</si>
  <si>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</si>
  <si>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</si>
  <si>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</si>
  <si>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</si>
  <si>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</si>
  <si>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</si>
  <si>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</si>
  <si>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</si>
  <si>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</si>
  <si>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</si>
  <si>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</si>
  <si>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</si>
  <si>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</si>
  <si>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</si>
  <si>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</si>
  <si>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</si>
  <si>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</si>
  <si>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</si>
  <si>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</si>
  <si>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</si>
  <si>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</si>
  <si>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</si>
  <si>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</si>
  <si>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</si>
  <si>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</si>
  <si>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</si>
  <si>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</si>
  <si>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</si>
  <si>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</si>
  <si>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</si>
  <si>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</si>
  <si>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</si>
  <si>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</si>
  <si>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</si>
  <si>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</si>
  <si>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</si>
  <si>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</si>
  <si>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</si>
  <si>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</si>
  <si>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</si>
  <si>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</si>
  <si>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</si>
  <si>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</si>
  <si>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</si>
  <si>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</si>
  <si>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</si>
  <si>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</si>
  <si>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</si>
  <si>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</si>
  <si>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</si>
  <si>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</si>
  <si>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</si>
  <si>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</si>
  <si>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</si>
  <si>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</si>
  <si>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</si>
  <si>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</si>
  <si>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</si>
  <si>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</si>
  <si>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</si>
  <si>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</si>
  <si>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</si>
  <si>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</si>
  <si>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</si>
  <si>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</si>
  <si>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</si>
  <si>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</si>
  <si>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</si>
  <si>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</si>
  <si>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</si>
  <si>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</si>
  <si>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</si>
  <si>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</si>
  <si>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</si>
  <si>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</si>
  <si>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</si>
  <si>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</si>
  <si>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</si>
  <si>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</si>
  <si>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</si>
  <si>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</si>
  <si>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</si>
  <si>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</si>
  <si>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</si>
  <si>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</si>
  <si>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</si>
  <si>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</si>
  <si>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</si>
  <si>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</si>
  <si>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</si>
  <si>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</si>
  <si>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</si>
  <si>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</si>
  <si>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</si>
  <si>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</si>
  <si>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</si>
  <si>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</si>
  <si>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</si>
  <si>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</si>
  <si>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</si>
  <si>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</si>
  <si>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</si>
  <si>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</si>
  <si>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</si>
  <si>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</si>
  <si>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</si>
  <si>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</si>
  <si>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</si>
  <si>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</si>
  <si>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</si>
  <si>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</si>
  <si>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</si>
  <si>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</si>
  <si>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</si>
  <si>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</si>
  <si>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</si>
  <si>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</si>
  <si>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</si>
  <si>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</si>
  <si>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</si>
  <si>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</si>
  <si>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</si>
  <si>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</si>
  <si>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</si>
  <si>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</si>
  <si>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</si>
  <si>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</si>
  <si>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</si>
  <si>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</si>
  <si>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</si>
  <si>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</si>
  <si>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</si>
  <si>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</si>
  <si>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</si>
  <si>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</si>
  <si>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</si>
  <si>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</si>
  <si>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</si>
  <si>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</si>
  <si>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</si>
  <si>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</si>
  <si>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</si>
  <si>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</si>
  <si>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</si>
  <si>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</si>
  <si>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</si>
  <si>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</si>
  <si>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</si>
  <si>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</si>
  <si>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</si>
  <si>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</si>
  <si>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</si>
  <si>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</si>
  <si>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</si>
  <si>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</si>
  <si>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</si>
  <si>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</si>
  <si>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</si>
  <si>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</si>
  <si>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</si>
  <si>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</si>
  <si>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</si>
  <si>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</si>
  <si>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</si>
  <si>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</si>
  <si>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</si>
  <si>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</si>
  <si>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</si>
  <si>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</si>
  <si>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</si>
  <si>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</si>
  <si>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</si>
  <si>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</si>
  <si>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</si>
  <si>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</si>
  <si>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</si>
  <si>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</si>
  <si>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</si>
  <si>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</si>
  <si>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</si>
  <si>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</si>
  <si>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</si>
  <si>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</si>
  <si>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</si>
  <si>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</si>
  <si>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</si>
  <si>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</si>
  <si>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</si>
  <si>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</si>
  <si>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</si>
  <si>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</si>
  <si>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</si>
  <si>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</si>
  <si>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</si>
  <si>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</si>
  <si>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</si>
  <si>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</si>
  <si>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</si>
  <si>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</si>
  <si>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</si>
  <si>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</si>
  <si>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</si>
  <si>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</si>
  <si>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</si>
  <si>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</si>
  <si>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</si>
  <si>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</si>
  <si>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</si>
  <si>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</si>
  <si>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</si>
  <si>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</si>
  <si>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</si>
  <si>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</si>
  <si>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</si>
  <si>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</si>
  <si>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</si>
  <si>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</si>
  <si>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</si>
  <si>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</si>
  <si>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</si>
  <si>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</si>
  <si>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</si>
  <si>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</si>
  <si>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</si>
  <si>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</si>
  <si>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</si>
  <si>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</si>
  <si>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</si>
  <si>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</si>
  <si>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</si>
  <si>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</si>
  <si>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</si>
  <si>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</si>
  <si>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</si>
  <si>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</si>
  <si>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</si>
  <si>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</si>
  <si>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</si>
  <si>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</si>
  <si>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</si>
  <si>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</si>
  <si>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</si>
  <si>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</si>
  <si>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</si>
  <si>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</si>
  <si>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</si>
  <si>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</si>
  <si>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</si>
  <si>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</si>
  <si>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</si>
  <si>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</si>
  <si>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</si>
  <si>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</si>
  <si>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</si>
  <si>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</si>
  <si>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</si>
  <si>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</si>
  <si>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</si>
  <si>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</si>
  <si>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</si>
  <si>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</si>
  <si>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</si>
  <si>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</si>
  <si>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</si>
  <si>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</si>
  <si>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</si>
  <si>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</si>
  <si>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</si>
  <si>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</si>
  <si>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</si>
  <si>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</si>
  <si>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</si>
  <si>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</si>
  <si>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</si>
  <si>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</si>
  <si>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</si>
  <si>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</si>
  <si>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</si>
  <si>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</si>
  <si>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</si>
  <si>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</si>
  <si>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</si>
  <si>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</si>
  <si>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</si>
  <si>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</si>
  <si>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</si>
  <si>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</si>
  <si>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</si>
  <si>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</si>
  <si>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</si>
  <si>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</si>
  <si>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</si>
  <si>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</si>
  <si>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</si>
  <si>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</si>
  <si>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</si>
  <si>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</si>
  <si>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</si>
  <si>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</si>
  <si>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</si>
  <si>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</si>
  <si>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</si>
  <si>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</si>
  <si>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</si>
  <si>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</si>
  <si>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</si>
  <si>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</si>
  <si>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</si>
  <si>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</si>
  <si>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</si>
  <si>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</si>
  <si>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</si>
  <si>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</si>
  <si>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</si>
  <si>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</si>
  <si>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</si>
  <si>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</si>
  <si>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</si>
  <si>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</si>
  <si>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</si>
  <si>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</si>
  <si>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</si>
  <si>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</si>
  <si>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</si>
  <si>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</si>
  <si>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</si>
  <si>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</si>
  <si>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</si>
  <si>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</si>
  <si>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</si>
  <si>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</si>
  <si>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</si>
  <si>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</si>
  <si>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</si>
  <si>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</si>
  <si>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</si>
  <si>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</si>
  <si>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</si>
  <si>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</si>
  <si>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</si>
  <si>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</si>
  <si>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</si>
  <si>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</si>
  <si>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</si>
  <si>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</si>
  <si>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</si>
  <si>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</si>
  <si>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</si>
  <si>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</si>
  <si>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</si>
  <si>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</si>
  <si>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</si>
  <si>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</si>
  <si>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</si>
  <si>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</si>
  <si>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</si>
  <si>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</si>
  <si>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</si>
  <si>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</si>
  <si>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</si>
  <si>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</si>
  <si>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</si>
  <si>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</si>
  <si>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</si>
  <si>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</si>
  <si>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</si>
  <si>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</si>
  <si>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</si>
  <si>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</si>
  <si>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</si>
  <si>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</si>
  <si>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</si>
  <si>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</si>
  <si>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</si>
  <si>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</si>
  <si>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</si>
  <si>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</si>
  <si>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</si>
  <si>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</si>
  <si>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</si>
  <si>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</si>
  <si>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</si>
  <si>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</si>
  <si>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</si>
  <si>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</si>
  <si>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</si>
  <si>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</si>
  <si>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</si>
  <si>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</si>
  <si>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</si>
  <si>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</si>
  <si>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</si>
  <si>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</si>
  <si>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</si>
  <si>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</si>
  <si>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</si>
  <si>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</si>
  <si>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</si>
  <si>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</si>
  <si>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</si>
  <si>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</si>
  <si>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</si>
  <si>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</si>
  <si>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</si>
  <si>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</si>
  <si>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</si>
  <si>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</si>
  <si>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</si>
  <si>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</si>
  <si>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</si>
  <si>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</si>
  <si>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</si>
  <si>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</si>
  <si>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</si>
  <si>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</si>
  <si>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</si>
  <si>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</si>
  <si>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</si>
  <si>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</si>
  <si>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</si>
  <si>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</si>
  <si>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</si>
  <si>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</si>
  <si>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</si>
  <si>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</si>
  <si>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</si>
  <si>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</si>
  <si>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</si>
  <si>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</si>
  <si>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</si>
  <si>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</si>
  <si>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</si>
  <si>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</si>
  <si>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</si>
  <si>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</si>
  <si>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</si>
  <si>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</si>
  <si>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</si>
  <si>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</si>
  <si>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</si>
  <si>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</si>
  <si>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</si>
  <si>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</si>
  <si>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</si>
  <si>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</si>
  <si>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</si>
  <si>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</si>
  <si>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</si>
  <si>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</si>
  <si>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</si>
  <si>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</si>
  <si>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</si>
  <si>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</si>
  <si>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</si>
  <si>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</si>
  <si>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</si>
  <si>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</si>
  <si>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</si>
  <si>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</si>
  <si>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</si>
  <si>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</si>
  <si>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</si>
  <si>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</si>
  <si>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</si>
  <si>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</si>
  <si>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</si>
  <si>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</si>
  <si>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</si>
  <si>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</si>
  <si>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</si>
  <si>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</si>
  <si>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</si>
  <si>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</si>
  <si>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</si>
  <si>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</si>
  <si>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</si>
  <si>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</si>
  <si>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</si>
  <si>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</si>
  <si>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</si>
  <si>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</si>
  <si>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</si>
  <si>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</si>
  <si>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</si>
  <si>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</si>
  <si>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</si>
  <si>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</si>
  <si>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</si>
  <si>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</si>
  <si>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</si>
  <si>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</si>
  <si>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</si>
  <si>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</si>
  <si>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</si>
  <si>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</si>
  <si>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</si>
  <si>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</si>
  <si>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</si>
  <si>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</si>
  <si>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</si>
  <si>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</si>
  <si>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</si>
  <si>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</si>
  <si>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</si>
  <si>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</si>
  <si>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</si>
  <si>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</si>
  <si>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</si>
  <si>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</si>
  <si>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</si>
  <si>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</si>
  <si>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</si>
  <si>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</si>
  <si>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</si>
  <si>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</si>
  <si>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</si>
  <si>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</si>
  <si>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</si>
  <si>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</si>
  <si>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</si>
  <si>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</si>
  <si>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</si>
  <si>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</si>
  <si>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</si>
  <si>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</si>
  <si>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</si>
  <si>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</si>
  <si>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</si>
  <si>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</si>
  <si>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</si>
  <si>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</si>
  <si>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</si>
  <si>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</si>
  <si>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</si>
  <si>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</si>
  <si>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</si>
  <si>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</si>
  <si>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</si>
  <si>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</si>
  <si>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</si>
  <si>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</si>
  <si>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</si>
  <si>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</si>
  <si>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</si>
  <si>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</si>
  <si>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</si>
  <si>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</si>
  <si>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</si>
  <si>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</si>
  <si>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</si>
  <si>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</si>
  <si>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</si>
  <si>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</si>
  <si>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</si>
  <si>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</si>
  <si>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</si>
  <si>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</si>
  <si>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</si>
  <si>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</si>
  <si>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</si>
  <si>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</si>
  <si>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</si>
  <si>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</si>
  <si>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</si>
  <si>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</si>
  <si>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</si>
  <si>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</si>
  <si>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</si>
  <si>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</si>
  <si>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</si>
  <si>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</si>
  <si>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</si>
  <si>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</si>
  <si>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</si>
  <si>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</si>
  <si>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</si>
  <si>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</si>
  <si>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</si>
  <si>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</si>
  <si>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</si>
  <si>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</si>
  <si>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</si>
  <si>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</si>
  <si>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</si>
  <si>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</si>
  <si>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</si>
  <si>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</si>
  <si>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</si>
  <si>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</si>
  <si>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</si>
  <si>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</si>
  <si>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</si>
  <si>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</si>
  <si>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</si>
  <si>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</si>
  <si>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</si>
  <si>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</si>
  <si>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</si>
  <si>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</si>
  <si>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</si>
  <si>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</si>
  <si>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</si>
  <si>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</si>
  <si>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</si>
  <si>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</si>
  <si>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</si>
  <si>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</si>
  <si>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</si>
  <si>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</si>
  <si>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</si>
  <si>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</si>
  <si>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</si>
  <si>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</si>
  <si>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</si>
  <si>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</si>
  <si>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</si>
  <si>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</si>
  <si>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</si>
  <si>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</si>
  <si>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</si>
  <si>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</si>
  <si>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</si>
  <si>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</si>
  <si>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</si>
  <si>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</si>
  <si>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</si>
  <si>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</si>
  <si>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</si>
  <si>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</si>
  <si>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</si>
  <si>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</si>
  <si>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</si>
  <si>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</si>
  <si>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</si>
  <si>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</si>
  <si>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</si>
  <si>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</si>
  <si>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</si>
  <si>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</si>
  <si>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</si>
  <si>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</si>
  <si>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</si>
  <si>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</si>
  <si>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</si>
  <si>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</si>
  <si>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</si>
  <si>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</si>
  <si>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</si>
  <si>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</si>
  <si>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</si>
  <si>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</si>
  <si>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</si>
  <si>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</si>
  <si>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</si>
  <si>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</si>
  <si>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</si>
  <si>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</si>
  <si>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</si>
  <si>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</si>
  <si>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</si>
  <si>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</si>
  <si>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</si>
  <si>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</si>
  <si>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</si>
  <si>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</si>
  <si>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</si>
  <si>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</si>
  <si>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</si>
  <si>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</si>
  <si>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</si>
  <si>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</si>
  <si>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</si>
  <si>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</si>
  <si>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</si>
  <si>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</si>
  <si>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</si>
  <si>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</si>
  <si>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</si>
  <si>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</si>
  <si>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</si>
  <si>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</si>
  <si>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</si>
  <si>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</si>
  <si>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</si>
  <si>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</si>
  <si>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</si>
  <si>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</si>
  <si>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</si>
  <si>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</si>
  <si>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</si>
  <si>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</si>
  <si>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</si>
  <si>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</si>
  <si>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</si>
  <si>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</si>
  <si>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</si>
  <si>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</si>
  <si>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</si>
  <si>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</si>
  <si>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</si>
  <si>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</si>
  <si>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</si>
  <si>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</si>
  <si>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</si>
  <si>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</si>
  <si>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</si>
  <si>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</si>
  <si>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</si>
  <si>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</si>
  <si>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</si>
  <si>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</si>
  <si>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</si>
  <si>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</si>
  <si>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</si>
  <si>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</si>
  <si>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</si>
  <si>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</si>
  <si>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</si>
  <si>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</si>
  <si>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</si>
  <si>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</si>
  <si>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</si>
  <si>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</si>
  <si>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</si>
  <si>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</si>
  <si>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</si>
  <si>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</si>
  <si>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</si>
  <si>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</si>
  <si>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</si>
  <si>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</si>
  <si>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</si>
  <si>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</si>
  <si>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</si>
  <si>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</si>
  <si>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</si>
  <si>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</si>
  <si>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</si>
  <si>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</si>
  <si>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</si>
  <si>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</si>
  <si>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</si>
  <si>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</si>
  <si>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</si>
  <si>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</si>
  <si>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</si>
  <si>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</si>
  <si>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</si>
  <si>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</si>
  <si>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</si>
  <si>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</si>
  <si>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</si>
  <si>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</si>
  <si>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</si>
  <si>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</si>
  <si>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</si>
  <si>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</si>
  <si>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</si>
  <si>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</si>
  <si>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</si>
  <si>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</si>
  <si>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</si>
  <si>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</si>
  <si>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</si>
  <si>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</si>
  <si>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</si>
  <si>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</si>
  <si>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</si>
  <si>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</si>
  <si>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</si>
  <si>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</si>
  <si>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</si>
  <si>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</si>
  <si>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</si>
  <si>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</si>
  <si>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</si>
  <si>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</si>
  <si>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</si>
  <si>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</si>
  <si>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</si>
  <si>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</si>
  <si>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</si>
  <si>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</si>
  <si>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</si>
  <si>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</si>
  <si>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</si>
  <si>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</si>
  <si>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</si>
  <si>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</si>
  <si>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</si>
  <si>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</si>
  <si>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</si>
  <si>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</si>
  <si>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</si>
  <si>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</si>
  <si>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</si>
  <si>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</si>
  <si>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</si>
  <si>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</si>
  <si>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</si>
  <si>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</si>
  <si>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</si>
  <si>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</si>
  <si>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</si>
  <si>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</si>
  <si>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</si>
  <si>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</si>
  <si>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</si>
  <si>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</si>
  <si>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</si>
  <si>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</si>
  <si>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</si>
  <si>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</si>
  <si>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</si>
  <si>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</si>
  <si>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</si>
  <si>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</si>
  <si>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</si>
  <si>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</si>
  <si>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</si>
  <si>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</si>
  <si>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</si>
  <si>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</si>
  <si>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</si>
  <si>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</si>
  <si>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</si>
  <si>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</si>
  <si>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</si>
  <si>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</si>
  <si>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</si>
  <si>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</si>
  <si>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</si>
  <si>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</si>
  <si>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</si>
  <si>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</si>
  <si>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</si>
  <si>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</si>
  <si>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</si>
  <si>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</si>
  <si>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</si>
  <si>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</si>
  <si>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</si>
  <si>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</si>
  <si>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</si>
  <si>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</si>
  <si>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</si>
  <si>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</si>
  <si>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</si>
  <si>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</si>
  <si>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</si>
  <si>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</si>
  <si>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</si>
  <si>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</si>
  <si>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</si>
  <si>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</si>
  <si>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</si>
  <si>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</si>
  <si>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</si>
  <si>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</si>
  <si>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</si>
  <si>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</si>
  <si>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</si>
  <si>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</si>
  <si>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</si>
  <si>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</si>
  <si>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</si>
  <si>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</si>
  <si>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</si>
  <si>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</si>
  <si>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</si>
  <si>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</si>
  <si>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</si>
  <si>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</si>
  <si>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</si>
  <si>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</si>
  <si>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</si>
  <si>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</si>
  <si>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</si>
  <si>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</si>
  <si>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</si>
  <si>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</si>
  <si>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</si>
  <si>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</si>
  <si>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</si>
  <si>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</si>
  <si>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</si>
  <si>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</si>
  <si>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</si>
  <si>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</si>
  <si>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</si>
  <si>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</si>
  <si>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</si>
  <si>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</si>
  <si>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</si>
  <si>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</si>
  <si>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</si>
  <si>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</si>
  <si>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</si>
  <si>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</si>
  <si>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</si>
  <si>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</si>
  <si>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</si>
  <si>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</si>
  <si>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</si>
  <si>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</si>
  <si>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</si>
  <si>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</si>
  <si>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</si>
  <si>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</si>
  <si>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</si>
  <si>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</si>
  <si>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</si>
  <si>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</si>
  <si>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</si>
  <si>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</si>
  <si>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</si>
  <si>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</si>
  <si>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</si>
  <si>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</si>
  <si>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</si>
  <si>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</si>
  <si>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</si>
  <si>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</si>
  <si>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</si>
  <si>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</si>
  <si>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</si>
  <si>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</si>
  <si>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</si>
  <si>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</si>
  <si>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</si>
  <si>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</si>
  <si>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</si>
  <si>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</si>
  <si>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</si>
  <si>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</si>
  <si>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</si>
  <si>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</si>
  <si>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</si>
  <si>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</si>
  <si>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</si>
  <si>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</si>
  <si>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</si>
  <si>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</si>
  <si>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</si>
  <si>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</si>
  <si>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</si>
  <si>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</si>
  <si>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</si>
  <si>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</si>
  <si>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</si>
  <si>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</si>
  <si>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</si>
  <si>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</si>
  <si>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</si>
  <si>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</si>
  <si>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</si>
  <si>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</si>
  <si>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</si>
  <si>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</si>
  <si>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</si>
  <si>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</si>
  <si>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</si>
  <si>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</si>
  <si>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</si>
  <si>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</si>
  <si>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</si>
  <si>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</si>
  <si>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</si>
  <si>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</si>
  <si>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</si>
  <si>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</si>
  <si>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</si>
  <si>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</si>
  <si>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</si>
  <si>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</si>
  <si>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</si>
  <si>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</si>
  <si>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</si>
  <si>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</si>
  <si>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</si>
  <si>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</si>
  <si>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</si>
  <si>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</si>
  <si>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</si>
  <si>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</si>
  <si>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</si>
  <si>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</si>
  <si>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</si>
  <si>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</si>
  <si>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</si>
  <si>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</si>
  <si>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</si>
  <si>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</si>
  <si>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</si>
  <si>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</si>
  <si>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</si>
  <si>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</si>
  <si>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</si>
  <si>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</si>
  <si>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</si>
  <si>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</si>
  <si>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</si>
  <si>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</si>
  <si>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</si>
  <si>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</si>
  <si>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</si>
  <si>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</si>
  <si>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</si>
  <si>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</si>
  <si>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</si>
  <si>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</si>
  <si>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</si>
  <si>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</si>
  <si>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</si>
  <si>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</si>
  <si>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</si>
  <si>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</si>
  <si>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</si>
  <si>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</si>
  <si>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</si>
  <si>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</si>
  <si>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</si>
  <si>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</si>
  <si>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</si>
  <si>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</si>
  <si>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</si>
  <si>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</si>
  <si>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</si>
  <si>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</si>
  <si>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</si>
  <si>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</si>
  <si>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</si>
  <si>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</si>
  <si>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</si>
  <si>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</si>
  <si>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</si>
  <si>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</si>
  <si>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</si>
  <si>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</si>
  <si>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</si>
  <si>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</si>
  <si>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</si>
  <si>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</si>
  <si>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</si>
  <si>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</si>
  <si>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</si>
  <si>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</si>
  <si>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</si>
  <si>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</si>
  <si>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</si>
  <si>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</si>
  <si>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</si>
  <si>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</si>
  <si>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</si>
  <si>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</si>
  <si>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</si>
  <si>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</si>
  <si>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</si>
  <si>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</si>
  <si>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</si>
  <si>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</si>
  <si>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</si>
  <si>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</si>
  <si>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</si>
  <si>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</si>
  <si>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</si>
  <si>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</si>
  <si>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</si>
  <si>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</si>
  <si>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</si>
  <si>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</si>
  <si>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</si>
  <si>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</si>
  <si>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</si>
  <si>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</si>
  <si>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</si>
  <si>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</si>
  <si>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</si>
  <si>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</si>
  <si>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</si>
  <si>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</si>
  <si>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</si>
  <si>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</si>
  <si>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</si>
  <si>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</si>
  <si>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</si>
  <si>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</si>
  <si>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</si>
  <si>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</si>
  <si>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</si>
  <si>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</si>
  <si>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</si>
  <si>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</si>
  <si>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</si>
  <si>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</si>
  <si>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</si>
  <si>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</si>
  <si>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</si>
  <si>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</si>
  <si>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</si>
  <si>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</si>
  <si>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</si>
  <si>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</si>
  <si>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</si>
  <si>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</si>
  <si>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</si>
  <si>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</si>
  <si>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</si>
  <si>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</si>
  <si>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</si>
  <si>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</si>
  <si>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</si>
  <si>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</si>
  <si>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</si>
  <si>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</si>
  <si>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</si>
  <si>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</si>
  <si>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</si>
  <si>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</si>
  <si>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</si>
  <si>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</si>
  <si>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</si>
  <si>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</si>
  <si>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</si>
  <si>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</si>
  <si>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</si>
  <si>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</si>
  <si>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</si>
  <si>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</si>
  <si>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</si>
  <si>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</si>
  <si>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</si>
  <si>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</si>
  <si>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</si>
  <si>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</si>
  <si>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</si>
  <si>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</si>
  <si>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</si>
  <si>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</si>
  <si>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</si>
  <si>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</si>
  <si>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</si>
  <si>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</si>
  <si>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</si>
  <si>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</si>
  <si>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</si>
  <si>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</si>
  <si>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</si>
  <si>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</si>
  <si>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</si>
  <si>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</si>
  <si>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</si>
  <si>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</si>
  <si>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</si>
  <si>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</si>
  <si>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</si>
  <si>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</si>
  <si>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</si>
  <si>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</si>
  <si>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</si>
  <si>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</si>
  <si>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</si>
  <si>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</si>
  <si>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</si>
  <si>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</si>
  <si>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</si>
  <si>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</si>
  <si>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</si>
  <si>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</si>
  <si>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</si>
  <si>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</si>
  <si>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</si>
  <si>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</si>
  <si>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</si>
  <si>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</si>
  <si>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</si>
  <si>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</si>
  <si>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</si>
  <si>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</si>
  <si>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</si>
  <si>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</si>
  <si>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</si>
  <si>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</si>
  <si>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</si>
  <si>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</si>
  <si>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</si>
  <si>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</si>
  <si>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</si>
  <si>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</si>
  <si>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</si>
  <si>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</si>
  <si>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</si>
  <si>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</si>
  <si>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</si>
  <si>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</si>
  <si>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</si>
  <si>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</si>
  <si>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</si>
  <si>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</si>
  <si>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</si>
  <si>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</si>
  <si>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</si>
  <si>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</si>
  <si>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</si>
  <si>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</si>
  <si>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</si>
  <si>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</si>
  <si>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</si>
  <si>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</si>
  <si>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</si>
  <si>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</si>
  <si>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</si>
  <si>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</si>
  <si>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</si>
  <si>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</si>
  <si>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</si>
  <si>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</si>
  <si>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</si>
  <si>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</si>
  <si>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</si>
  <si>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</si>
  <si>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</si>
  <si>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</si>
  <si>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</si>
  <si>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</si>
  <si>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</si>
  <si>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</si>
  <si>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</si>
  <si>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</si>
  <si>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</si>
  <si>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</si>
  <si>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</si>
  <si>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</si>
  <si>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</si>
  <si>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</si>
  <si>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</si>
  <si>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</si>
  <si>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</si>
  <si>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</si>
  <si>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</si>
  <si>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</si>
  <si>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</si>
  <si>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</si>
  <si>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</si>
  <si>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</si>
  <si>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</si>
  <si>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</si>
  <si>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</si>
  <si>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</si>
  <si>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</si>
  <si>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</si>
  <si>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</si>
  <si>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</si>
  <si>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</si>
  <si>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</si>
  <si>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</si>
  <si>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</si>
  <si>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</si>
  <si>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</si>
  <si>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</si>
  <si>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</si>
  <si>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</si>
  <si>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</si>
  <si>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</si>
  <si>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</si>
  <si>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</si>
  <si>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</si>
  <si>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</si>
  <si>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</si>
  <si>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</si>
  <si>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</si>
  <si>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</si>
  <si>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</si>
  <si>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</si>
  <si>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</si>
  <si>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</si>
  <si>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</si>
  <si>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</si>
  <si>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</si>
  <si>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</si>
  <si>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</si>
  <si>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</si>
  <si>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</si>
  <si>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</si>
  <si>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</si>
  <si>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</si>
  <si>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</si>
  <si>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</si>
  <si>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</si>
  <si>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</si>
  <si>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</si>
  <si>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</si>
  <si>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</si>
  <si>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</si>
  <si>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</si>
  <si>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</si>
  <si>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</si>
  <si>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</si>
  <si>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</si>
  <si>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</si>
  <si>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</si>
  <si>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</si>
  <si>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</si>
  <si>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</si>
  <si>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</si>
  <si>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</si>
  <si>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</si>
  <si>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</si>
  <si>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</si>
  <si>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</si>
  <si>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</si>
  <si>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</si>
  <si>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</si>
  <si>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</si>
  <si>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</si>
  <si>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</si>
  <si>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</si>
  <si>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</si>
  <si>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</si>
  <si>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</si>
  <si>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</si>
  <si>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</si>
  <si>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</si>
  <si>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</si>
  <si>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</si>
  <si>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</si>
  <si>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</si>
  <si>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</si>
  <si>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</si>
  <si>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</si>
  <si>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</si>
  <si>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</si>
  <si>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</si>
  <si>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</si>
  <si>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</si>
  <si>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</si>
  <si>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</si>
  <si>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</si>
  <si>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</si>
  <si>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</si>
  <si>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</si>
  <si>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</si>
  <si>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</si>
  <si>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</si>
  <si>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</si>
  <si>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</si>
  <si>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</si>
  <si>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</si>
  <si>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</si>
  <si>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</si>
  <si>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</si>
  <si>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</si>
  <si>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</si>
  <si>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</si>
  <si>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</si>
  <si>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</si>
  <si>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</si>
  <si>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</si>
  <si>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</si>
  <si>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</si>
  <si>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</si>
  <si>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</si>
  <si>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</si>
  <si>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</si>
  <si>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</si>
  <si>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</si>
  <si>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</si>
  <si>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</si>
  <si>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</si>
  <si>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</si>
  <si>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</si>
  <si>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</si>
  <si>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</si>
  <si>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</si>
  <si>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</si>
  <si>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</si>
  <si>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</si>
  <si>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</si>
  <si>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</si>
  <si>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</si>
  <si>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</si>
  <si>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</si>
  <si>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</si>
  <si>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</si>
  <si>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</si>
  <si>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</si>
  <si>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</si>
  <si>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</si>
  <si>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</si>
  <si>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</si>
  <si>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</si>
  <si>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</si>
  <si>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</si>
  <si>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</si>
  <si>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</si>
  <si>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</si>
  <si>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</si>
  <si>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</si>
  <si>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</si>
  <si>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</si>
  <si>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</si>
  <si>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</si>
  <si>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</si>
  <si>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</si>
  <si>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</si>
  <si>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</si>
  <si>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</si>
  <si>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</si>
  <si>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</si>
  <si>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</si>
  <si>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</si>
  <si>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</si>
  <si>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</si>
  <si>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</si>
  <si>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</si>
  <si>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</si>
  <si>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</si>
  <si>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</si>
  <si>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</si>
  <si>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</si>
  <si>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</si>
  <si>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</si>
  <si>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</si>
  <si>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</si>
  <si>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</si>
  <si>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</si>
  <si>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</si>
  <si>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</si>
  <si>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</si>
  <si>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</si>
  <si>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</si>
  <si>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</si>
  <si>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</si>
  <si>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</si>
  <si>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</si>
  <si>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</si>
  <si>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</si>
  <si>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</si>
  <si>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</si>
  <si>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</si>
  <si>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</si>
  <si>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</si>
  <si>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</si>
  <si>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</si>
  <si>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</si>
  <si>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</si>
  <si>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</si>
  <si>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</si>
  <si>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</si>
  <si>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</si>
  <si>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</si>
  <si>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</si>
  <si>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</si>
  <si>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</si>
  <si>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</si>
  <si>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</si>
  <si>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</si>
  <si>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</si>
  <si>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</si>
  <si>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</si>
  <si>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</si>
  <si>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</si>
  <si>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</si>
  <si>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</si>
  <si>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</si>
  <si>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</si>
  <si>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</si>
  <si>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</si>
  <si>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</si>
  <si>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</si>
  <si>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</si>
  <si>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</si>
  <si>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</si>
  <si>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</si>
  <si>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</si>
  <si>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</si>
  <si>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</si>
  <si>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</si>
  <si>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</si>
  <si>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</si>
  <si>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</si>
  <si>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</si>
  <si>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</si>
  <si>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</si>
  <si>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</si>
  <si>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</si>
  <si>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</si>
  <si>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</si>
  <si>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</si>
  <si>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</si>
  <si>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</si>
  <si>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</si>
  <si>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</si>
  <si>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</si>
  <si>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</si>
  <si>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</si>
  <si>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</si>
  <si>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</si>
  <si>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</si>
  <si>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</si>
  <si>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</si>
  <si>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</si>
  <si>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</si>
  <si>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</si>
  <si>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</si>
  <si>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</si>
  <si>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</si>
  <si>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</si>
  <si>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</si>
  <si>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</si>
  <si>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</si>
  <si>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</si>
  <si>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</si>
  <si>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</si>
  <si>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</si>
  <si>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</si>
  <si>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</si>
  <si>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</si>
  <si>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</si>
  <si>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</si>
  <si>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</si>
  <si>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</si>
  <si>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</si>
  <si>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</si>
  <si>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</si>
  <si>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</si>
  <si>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</si>
  <si>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</si>
  <si>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</si>
  <si>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</si>
  <si>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</si>
  <si>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</si>
  <si>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</si>
  <si>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</si>
  <si>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</si>
  <si>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</si>
  <si>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</si>
  <si>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</si>
  <si>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</si>
  <si>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</si>
  <si>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</si>
  <si>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</si>
  <si>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</si>
  <si>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</si>
  <si>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</si>
  <si>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</si>
  <si>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</si>
  <si>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</si>
  <si>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</si>
  <si>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</si>
  <si>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</si>
  <si>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</si>
  <si>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</si>
  <si>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</si>
  <si>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</si>
  <si>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</si>
  <si>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</si>
  <si>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</si>
  <si>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</si>
  <si>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</si>
  <si>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</si>
  <si>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</si>
  <si>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</si>
  <si>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</si>
  <si>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</si>
  <si>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</si>
  <si>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</si>
  <si>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</si>
  <si>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</si>
  <si>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</si>
  <si>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</si>
  <si>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</si>
  <si>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</si>
  <si>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</si>
  <si>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</si>
  <si>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</si>
  <si>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</si>
  <si>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</si>
  <si>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</si>
  <si>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</si>
  <si>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</si>
  <si>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</si>
  <si>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</si>
  <si>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</si>
  <si>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</si>
  <si>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</si>
  <si>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</si>
  <si>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</si>
  <si>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</si>
  <si>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</si>
  <si>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</si>
  <si>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</si>
  <si>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</si>
  <si>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</si>
  <si>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</si>
  <si>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</si>
  <si>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</si>
  <si>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</si>
  <si>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</si>
  <si>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</si>
  <si>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</si>
  <si>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</si>
  <si>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</si>
  <si>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</si>
  <si>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</si>
  <si>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</si>
  <si>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</si>
  <si>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</si>
  <si>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</si>
  <si>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</si>
  <si>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</si>
  <si>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</si>
  <si>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</si>
  <si>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</si>
  <si>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</si>
  <si>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</si>
  <si>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</si>
  <si>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</si>
  <si>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</si>
  <si>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</si>
  <si>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</si>
  <si>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</si>
  <si>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</si>
  <si>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</si>
  <si>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</si>
  <si>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</si>
  <si>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</si>
  <si>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</si>
  <si>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</si>
  <si>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</si>
  <si>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</si>
  <si>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</si>
  <si>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</si>
  <si>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</si>
  <si>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</si>
  <si>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</si>
  <si>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</si>
  <si>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</si>
  <si>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</si>
  <si>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</si>
  <si>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</si>
  <si>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</si>
  <si>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</si>
  <si>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</si>
  <si>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</si>
  <si>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</si>
  <si>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</si>
  <si>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</si>
  <si>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</si>
  <si>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</si>
  <si>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</si>
  <si>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</si>
  <si>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</si>
  <si>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</si>
  <si>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</si>
  <si>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</si>
  <si>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</si>
  <si>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</si>
  <si>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</si>
  <si>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</si>
  <si>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</si>
  <si>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</si>
  <si>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</si>
  <si>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</si>
  <si>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</si>
  <si>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</si>
  <si>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</si>
  <si>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</si>
  <si>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</si>
  <si>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</si>
  <si>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</si>
  <si>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</si>
  <si>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</si>
  <si>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</si>
  <si>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</si>
  <si>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</si>
  <si>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</si>
  <si>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</si>
  <si>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</si>
  <si>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</si>
  <si>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</si>
  <si>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</si>
  <si>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</si>
  <si>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</si>
  <si>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</si>
  <si>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</si>
  <si>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</si>
  <si>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</si>
  <si>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</si>
  <si>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</si>
  <si>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</si>
  <si>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</si>
  <si>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</si>
  <si>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</si>
  <si>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</si>
  <si>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</si>
  <si>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</si>
  <si>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</si>
  <si>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</si>
  <si>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</si>
  <si>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</si>
  <si>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</si>
  <si>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</si>
  <si>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</si>
  <si>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</si>
  <si>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</si>
  <si>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</si>
  <si>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</si>
  <si>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</si>
  <si>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</si>
  <si>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</si>
  <si>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</si>
  <si>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</si>
  <si>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</si>
  <si>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</si>
  <si>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</si>
  <si>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</si>
  <si>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</si>
  <si>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</si>
  <si>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</si>
  <si>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</si>
  <si>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</si>
  <si>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</si>
  <si>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</si>
  <si>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</si>
  <si>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</si>
  <si>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</si>
  <si>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</si>
  <si>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</si>
  <si>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</si>
  <si>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</si>
  <si>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</si>
  <si>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</si>
  <si>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</si>
  <si>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</si>
  <si>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</si>
  <si>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</si>
  <si>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</si>
  <si>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</si>
  <si>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</si>
  <si>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</si>
  <si>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</si>
  <si>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</si>
  <si>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</si>
  <si>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</si>
  <si>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</si>
  <si>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</si>
  <si>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</si>
  <si>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</si>
  <si>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</si>
  <si>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</si>
  <si>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</si>
  <si>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</si>
  <si>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</si>
  <si>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</si>
  <si>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</si>
  <si>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</si>
  <si>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</si>
  <si>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</si>
  <si>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</si>
  <si>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</si>
  <si>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</si>
  <si>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</si>
  <si>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</si>
  <si>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</si>
  <si>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</si>
  <si>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</si>
  <si>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</si>
  <si>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</si>
  <si>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</si>
  <si>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</si>
  <si>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</si>
  <si>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</si>
  <si>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</si>
  <si>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</si>
  <si>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</si>
  <si>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</si>
  <si>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</si>
  <si>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</si>
  <si>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</si>
  <si>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</si>
  <si>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</si>
  <si>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</si>
  <si>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</si>
  <si>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</si>
  <si>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</si>
  <si>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</si>
  <si>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</si>
  <si>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</si>
  <si>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</si>
  <si>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</si>
  <si>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</si>
  <si>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</si>
  <si>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</si>
  <si>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</si>
  <si>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</si>
  <si>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</si>
  <si>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</si>
  <si>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</si>
  <si>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</si>
  <si>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</si>
  <si>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</si>
  <si>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</si>
  <si>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</si>
  <si>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</si>
  <si>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</si>
  <si>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</si>
  <si>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</si>
  <si>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</si>
  <si>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</si>
  <si>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</si>
  <si>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</si>
  <si>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</si>
  <si>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</si>
  <si>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</si>
  <si>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</si>
  <si>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</si>
  <si>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</si>
  <si>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</si>
  <si>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</si>
  <si>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</si>
  <si>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</si>
  <si>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</si>
  <si>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</si>
  <si>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</si>
  <si>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</si>
  <si>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</si>
  <si>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</si>
  <si>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</si>
  <si>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</si>
  <si>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</si>
  <si>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</si>
  <si>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</si>
  <si>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</si>
  <si>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</si>
  <si>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</si>
  <si>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</si>
  <si>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</si>
  <si>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</si>
  <si>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</si>
  <si>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</si>
  <si>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</si>
  <si>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</si>
  <si>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</si>
  <si>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</si>
  <si>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</si>
  <si>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</si>
  <si>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</si>
  <si>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</si>
  <si>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</si>
  <si>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</si>
  <si>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</si>
  <si>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</si>
  <si>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</si>
  <si>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</si>
  <si>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</si>
  <si>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</si>
  <si>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</si>
  <si>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</si>
  <si>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</si>
  <si>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</si>
  <si>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</si>
  <si>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</si>
  <si>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</si>
  <si>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</si>
  <si>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</si>
  <si>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</si>
  <si>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</si>
  <si>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</si>
  <si>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</si>
  <si>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</si>
  <si>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</si>
  <si>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</si>
  <si>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</si>
  <si>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</si>
  <si>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</si>
  <si>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</si>
  <si>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</si>
  <si>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</si>
  <si>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</si>
  <si>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</si>
  <si>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</si>
  <si>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</si>
  <si>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</si>
  <si>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</si>
  <si>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</si>
  <si>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</si>
  <si>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</si>
  <si>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</si>
  <si>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</si>
  <si>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</si>
  <si>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</si>
  <si>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</si>
  <si>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</si>
  <si>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</si>
  <si>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</si>
  <si>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</si>
  <si>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</si>
  <si>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</si>
  <si>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</si>
  <si>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</si>
  <si>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</si>
  <si>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</si>
  <si>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</si>
  <si>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</si>
  <si>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</si>
  <si>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</si>
  <si>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</si>
  <si>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</si>
  <si>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</si>
  <si>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</si>
  <si>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</si>
  <si>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</si>
  <si>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</si>
  <si>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</si>
  <si>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</si>
  <si>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</si>
  <si>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</si>
  <si>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</si>
  <si>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</si>
  <si>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</si>
  <si>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</si>
  <si>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</si>
  <si>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</si>
  <si>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</si>
  <si>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</si>
  <si>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</si>
  <si>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</si>
  <si>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</si>
  <si>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</si>
  <si>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</si>
  <si>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</si>
  <si>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</si>
  <si>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</si>
  <si>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</si>
  <si>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</si>
  <si>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</si>
  <si>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</si>
  <si>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</si>
  <si>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</si>
  <si>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</si>
  <si>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</si>
  <si>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</si>
  <si>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</si>
  <si>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</si>
  <si>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</si>
  <si>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</si>
  <si>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</si>
  <si>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</si>
  <si>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</si>
  <si>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</si>
  <si>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</si>
  <si>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</si>
  <si>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</si>
  <si>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</si>
  <si>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</si>
  <si>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</si>
  <si>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</si>
  <si>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</si>
  <si>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</si>
  <si>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</si>
  <si>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</si>
  <si>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</si>
  <si>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</si>
  <si>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</si>
  <si>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</si>
  <si>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</si>
  <si>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</si>
  <si>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</si>
  <si>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</si>
  <si>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</si>
  <si>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</si>
  <si>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</si>
  <si>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</si>
  <si>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</si>
  <si>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</si>
  <si>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</si>
  <si>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</si>
  <si>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</si>
  <si>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</si>
  <si>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</si>
  <si>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</si>
  <si>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</si>
  <si>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</si>
  <si>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</si>
  <si>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</si>
  <si>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</si>
  <si>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</si>
  <si>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</si>
  <si>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</si>
  <si>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</si>
  <si>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</si>
  <si>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</si>
  <si>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</si>
  <si>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</si>
  <si>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</si>
  <si>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</si>
  <si>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</si>
  <si>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</si>
  <si>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</si>
  <si>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</si>
  <si>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</si>
  <si>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</si>
  <si>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</si>
  <si>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</si>
  <si>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</si>
  <si>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</si>
  <si>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</si>
  <si>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</si>
  <si>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</si>
  <si>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</si>
  <si>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</si>
  <si>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</si>
  <si>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</si>
  <si>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</si>
  <si>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</si>
  <si>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</si>
  <si>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</si>
  <si>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</si>
  <si>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</si>
  <si>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</si>
  <si>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</si>
  <si>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</si>
  <si>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</si>
  <si>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</si>
  <si>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</si>
  <si>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</si>
  <si>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</si>
  <si>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</si>
  <si>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</si>
  <si>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</si>
  <si>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</si>
  <si>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</si>
  <si>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</si>
  <si>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</si>
  <si>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</si>
  <si>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</si>
  <si>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</si>
  <si>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</si>
  <si>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</si>
  <si>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</si>
  <si>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</si>
  <si>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</si>
  <si>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</si>
  <si>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</si>
  <si>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</si>
  <si>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</si>
  <si>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</si>
  <si>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</si>
  <si>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</si>
  <si>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</si>
  <si>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</si>
  <si>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</si>
  <si>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</si>
  <si>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</si>
  <si>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</si>
  <si>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</si>
  <si>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</si>
  <si>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</si>
  <si>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</si>
  <si>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</si>
  <si>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</si>
  <si>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</si>
  <si>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</si>
  <si>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</si>
  <si>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</si>
  <si>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</si>
  <si>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</si>
  <si>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</si>
  <si>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</si>
  <si>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</si>
  <si>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</si>
  <si>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</si>
  <si>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</si>
  <si>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</si>
  <si>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</si>
  <si>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</si>
  <si>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</si>
  <si>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</si>
  <si>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</si>
  <si>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</si>
  <si>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</si>
  <si>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</si>
  <si>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</si>
  <si>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</si>
  <si>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</si>
  <si>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</si>
  <si>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</si>
  <si>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</si>
  <si>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</si>
  <si>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</si>
  <si>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</si>
  <si>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</si>
  <si>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</si>
  <si>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</si>
  <si>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</si>
  <si>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</si>
  <si>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</si>
  <si>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</si>
  <si>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</si>
  <si>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</si>
  <si>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</si>
  <si>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</si>
  <si>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</si>
  <si>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</si>
  <si>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</si>
  <si>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</si>
  <si>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</si>
  <si>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</si>
  <si>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</si>
  <si>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</si>
  <si>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</si>
  <si>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</si>
  <si>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</si>
  <si>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</si>
  <si>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</si>
  <si>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</si>
  <si>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</si>
  <si>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</si>
  <si>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</si>
  <si>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</si>
  <si>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</si>
  <si>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</si>
  <si>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</si>
  <si>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</si>
  <si>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</si>
  <si>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</si>
  <si>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</si>
  <si>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</si>
  <si>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</si>
  <si>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</si>
  <si>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</si>
  <si>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</si>
  <si>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</si>
  <si>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</si>
  <si>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</si>
  <si>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</si>
  <si>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</si>
  <si>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</si>
  <si>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</si>
  <si>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</si>
  <si>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</si>
  <si>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</si>
  <si>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</si>
  <si>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</si>
  <si>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</si>
  <si>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</si>
  <si>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</si>
  <si>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</si>
  <si>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</si>
  <si>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</si>
  <si>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</si>
  <si>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</si>
  <si>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</si>
  <si>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</si>
  <si>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</si>
  <si>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</si>
  <si>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</si>
  <si>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</si>
  <si>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</si>
  <si>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</si>
  <si>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</si>
  <si>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</si>
  <si>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</si>
  <si>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</si>
  <si>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</si>
  <si>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</si>
  <si>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</si>
  <si>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</si>
  <si>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</si>
  <si>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</si>
  <si>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</si>
  <si>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</si>
  <si>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</si>
  <si>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</si>
  <si>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</si>
  <si>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</si>
  <si>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</si>
  <si>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</si>
  <si>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</si>
  <si>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</si>
  <si>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</si>
  <si>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</si>
  <si>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</si>
  <si>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</si>
  <si>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</si>
  <si>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</si>
  <si>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</si>
  <si>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</si>
  <si>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</si>
  <si>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</si>
  <si>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</si>
  <si>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</si>
  <si>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</si>
  <si>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</si>
  <si>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</si>
  <si>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</si>
  <si>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</si>
  <si>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</si>
  <si>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</si>
  <si>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</si>
  <si>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</si>
  <si>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</si>
  <si>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</si>
  <si>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</si>
  <si>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</si>
  <si>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</si>
  <si>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</si>
  <si>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</si>
  <si>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</si>
  <si>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</si>
  <si>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</si>
  <si>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</si>
  <si>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</si>
  <si>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</si>
  <si>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</si>
  <si>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</si>
  <si>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</si>
  <si>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</si>
  <si>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</si>
  <si>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</si>
  <si>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</si>
  <si>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</si>
  <si>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</si>
  <si>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</si>
  <si>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</si>
  <si>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</si>
  <si>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</si>
  <si>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</si>
  <si>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</si>
  <si>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</si>
  <si>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</si>
  <si>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</si>
  <si>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</si>
  <si>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</si>
  <si>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</si>
  <si>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</si>
  <si>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</si>
  <si>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</si>
  <si>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</si>
  <si>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</si>
  <si>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</si>
  <si>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</si>
  <si>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</si>
  <si>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</si>
  <si>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</si>
  <si>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</si>
  <si>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</si>
  <si>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</si>
  <si>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</si>
  <si>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</si>
  <si>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</si>
  <si>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</si>
  <si>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</si>
  <si>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</si>
  <si>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</si>
  <si>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</si>
  <si>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</si>
  <si>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</si>
  <si>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</si>
  <si>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</si>
  <si>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</si>
  <si>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</si>
  <si>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</si>
  <si>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</si>
  <si>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</si>
  <si>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</si>
  <si>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</si>
  <si>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</si>
  <si>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</si>
  <si>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</si>
  <si>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</si>
  <si>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</si>
  <si>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</si>
  <si>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</si>
  <si>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</si>
  <si>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</si>
  <si>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</si>
  <si>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</si>
  <si>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</si>
  <si>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</si>
  <si>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</si>
  <si>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</si>
  <si>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</si>
  <si>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</si>
  <si>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</si>
  <si>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</si>
  <si>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</si>
  <si>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</si>
  <si>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</si>
  <si>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</si>
  <si>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</si>
  <si>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</si>
  <si>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</si>
  <si>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</si>
  <si>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</si>
  <si>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</si>
  <si>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</si>
  <si>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</si>
  <si>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</si>
  <si>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</si>
  <si>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</si>
  <si>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</si>
  <si>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</si>
  <si>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</si>
  <si>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</si>
  <si>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</si>
  <si>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</si>
  <si>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</si>
  <si>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</si>
  <si>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</si>
  <si>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</si>
  <si>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</si>
  <si>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</si>
  <si>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</si>
  <si>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</si>
  <si>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</si>
  <si>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</si>
  <si>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</si>
  <si>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</si>
  <si>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</si>
  <si>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</si>
  <si>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</si>
  <si>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</si>
  <si>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</si>
  <si>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</si>
  <si>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</si>
  <si>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</si>
  <si>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</si>
  <si>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</si>
  <si>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</si>
  <si>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</si>
  <si>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</si>
  <si>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</si>
  <si>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</si>
  <si>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</si>
  <si>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</si>
  <si>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</si>
  <si>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</si>
  <si>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</si>
  <si>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</si>
  <si>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</si>
  <si>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</si>
  <si>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</si>
  <si>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</si>
  <si>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</si>
  <si>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</si>
  <si>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</si>
  <si>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</si>
  <si>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</si>
  <si>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</si>
  <si>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</si>
  <si>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</si>
  <si>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</si>
  <si>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</si>
  <si>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</si>
  <si>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</si>
  <si>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</si>
  <si>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</si>
  <si>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</si>
  <si>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</si>
  <si>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</si>
  <si>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</si>
  <si>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</si>
  <si>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</si>
  <si>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</si>
  <si>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</si>
  <si>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</si>
  <si>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</si>
  <si>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</si>
  <si>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</si>
  <si>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</si>
  <si>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</si>
  <si>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</si>
  <si>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</si>
  <si>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</si>
  <si>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</si>
  <si>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</si>
  <si>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</si>
  <si>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</si>
  <si>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</si>
  <si>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</si>
  <si>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</si>
  <si>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</si>
  <si>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</si>
  <si>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</si>
  <si>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</si>
  <si>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</si>
  <si>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</si>
  <si>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</si>
  <si>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</si>
  <si>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</si>
  <si>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</si>
  <si>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</si>
  <si>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</si>
  <si>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</si>
  <si>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</si>
  <si>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</si>
  <si>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</si>
  <si>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</si>
  <si>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</si>
  <si>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</si>
  <si>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</si>
  <si>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</si>
  <si>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</si>
  <si>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</si>
  <si>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</si>
  <si>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</si>
  <si>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</si>
  <si>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</si>
  <si>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</si>
  <si>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</si>
  <si>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</si>
  <si>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</si>
  <si>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</si>
  <si>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</si>
  <si>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</si>
  <si>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</si>
  <si>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</si>
  <si>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</si>
  <si>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</si>
  <si>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</si>
  <si>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</si>
  <si>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</si>
  <si>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</si>
  <si>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</si>
  <si>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</si>
  <si>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</si>
  <si>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</si>
  <si>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</si>
  <si>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</si>
  <si>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</si>
  <si>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</si>
  <si>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</si>
  <si>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</si>
  <si>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</si>
  <si>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</si>
  <si>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</si>
  <si>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</si>
  <si>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</si>
  <si>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</si>
  <si>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</si>
  <si>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</si>
  <si>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</si>
  <si>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</si>
  <si>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</si>
  <si>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</si>
  <si>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</si>
  <si>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</si>
  <si>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</si>
  <si>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</si>
  <si>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</si>
  <si>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</si>
  <si>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</si>
  <si>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</si>
  <si>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</si>
  <si>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</si>
  <si>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</si>
  <si>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</si>
  <si>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</si>
  <si>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</si>
  <si>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</si>
  <si>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</si>
  <si>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</si>
  <si>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</si>
  <si>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</si>
  <si>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</si>
  <si>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</si>
  <si>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</si>
  <si>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</si>
  <si>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</si>
  <si>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</si>
  <si>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</si>
  <si>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</si>
  <si>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</si>
  <si>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</si>
  <si>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</si>
  <si>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</si>
  <si>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</si>
  <si>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</si>
  <si>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</si>
  <si>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</si>
  <si>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</si>
  <si>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</si>
  <si>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</si>
  <si>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</si>
  <si>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</si>
  <si>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</si>
  <si>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</si>
  <si>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</si>
  <si>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</si>
  <si>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</si>
  <si>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</si>
  <si>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</si>
  <si>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</si>
  <si>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</si>
  <si>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</si>
  <si>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</si>
  <si>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</si>
  <si>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</si>
  <si>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</si>
  <si>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</si>
  <si>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</si>
  <si>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</si>
  <si>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</si>
  <si>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</si>
  <si>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</si>
  <si>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</si>
  <si>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</si>
  <si>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</si>
  <si>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</si>
  <si>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</si>
  <si>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</si>
  <si>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</si>
  <si>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</si>
  <si>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</si>
  <si>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</si>
  <si>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</si>
  <si>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</si>
  <si>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</si>
  <si>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</si>
  <si>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</si>
  <si>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</si>
  <si>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</si>
  <si>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</si>
  <si>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</si>
  <si>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</si>
  <si>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</si>
  <si>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</si>
  <si>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</si>
  <si>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</si>
  <si>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</si>
  <si>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</si>
  <si>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</si>
  <si>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</si>
  <si>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</si>
  <si>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</si>
  <si>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</si>
  <si>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</si>
  <si>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</si>
  <si>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</si>
  <si>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</si>
  <si>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</si>
  <si>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</si>
  <si>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</si>
  <si>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</si>
  <si>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</si>
  <si>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</si>
  <si>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</si>
  <si>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</si>
  <si>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</si>
  <si>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</si>
  <si>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</si>
  <si>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</si>
  <si>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</si>
  <si>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</si>
  <si>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</si>
  <si>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</si>
  <si>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</si>
  <si>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</si>
  <si>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</si>
  <si>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</si>
  <si>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</si>
  <si>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</si>
  <si>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</si>
  <si>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</si>
  <si>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</si>
  <si>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</si>
  <si>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</si>
  <si>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</si>
  <si>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</si>
  <si>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</si>
  <si>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</si>
  <si>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</si>
  <si>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</si>
  <si>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</si>
  <si>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</si>
  <si>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</si>
  <si>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</si>
  <si>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</si>
  <si>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</si>
  <si>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</si>
  <si>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</si>
  <si>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</si>
  <si>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</si>
  <si>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</si>
  <si>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</si>
  <si>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</si>
  <si>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</si>
  <si>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</si>
  <si>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</si>
  <si>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</si>
  <si>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</si>
  <si>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</si>
  <si>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</si>
  <si>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</si>
  <si>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</si>
  <si>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</si>
  <si>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</si>
  <si>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</si>
  <si>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</si>
  <si>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</si>
  <si>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</si>
  <si>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</si>
  <si>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</si>
  <si>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</si>
  <si>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</si>
  <si>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</si>
  <si>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</si>
  <si>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</si>
  <si>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</si>
  <si>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</si>
  <si>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</si>
  <si>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</si>
  <si>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</si>
  <si>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</si>
  <si>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</si>
  <si>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</si>
  <si>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</si>
  <si>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</si>
  <si>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</si>
  <si>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</si>
  <si>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</si>
  <si>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</si>
  <si>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</si>
  <si>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</si>
  <si>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</si>
  <si>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</si>
  <si>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</si>
  <si>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</si>
  <si>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</si>
  <si>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</si>
  <si>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</si>
  <si>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</si>
  <si>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</si>
  <si>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</si>
  <si>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</si>
  <si>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</si>
  <si>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</si>
  <si>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</si>
  <si>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</si>
  <si>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</si>
  <si>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</si>
  <si>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</si>
  <si>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</si>
  <si>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</si>
  <si>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</si>
  <si>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</si>
  <si>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</si>
  <si>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</si>
  <si>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</si>
  <si>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</si>
  <si>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</si>
  <si>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</si>
  <si>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</si>
  <si>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</si>
  <si>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</si>
  <si>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</si>
  <si>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</si>
  <si>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</si>
  <si>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</si>
  <si>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</si>
  <si>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</si>
  <si>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</si>
  <si>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</si>
  <si>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</si>
  <si>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</si>
  <si>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</si>
  <si>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</si>
  <si>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</si>
  <si>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</si>
  <si>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</si>
  <si>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</si>
  <si>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</si>
  <si>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</si>
  <si>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</si>
  <si>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</si>
  <si>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</si>
  <si>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</si>
  <si>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</si>
  <si>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</si>
  <si>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</si>
  <si>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</si>
  <si>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</si>
  <si>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</si>
  <si>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</si>
  <si>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</si>
  <si>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</si>
  <si>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</si>
  <si>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</si>
  <si>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</si>
  <si>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</si>
  <si>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</si>
  <si>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</si>
  <si>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</si>
  <si>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</si>
  <si>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</si>
  <si>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</si>
  <si>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</si>
  <si>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</si>
  <si>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</si>
  <si>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</si>
  <si>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</si>
  <si>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</si>
  <si>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</si>
  <si>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</si>
  <si>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</si>
  <si>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</si>
  <si>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</si>
  <si>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</si>
  <si>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</si>
  <si>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</si>
  <si>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</si>
  <si>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</si>
  <si>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</si>
  <si>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</si>
  <si>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</si>
  <si>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</si>
  <si>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</si>
  <si>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</si>
  <si>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</si>
  <si>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</si>
  <si>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</si>
  <si>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</si>
  <si>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</si>
  <si>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</si>
  <si>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</si>
  <si>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</si>
  <si>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</si>
  <si>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</si>
  <si>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</si>
  <si>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</si>
  <si>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</si>
  <si>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</si>
  <si>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</si>
  <si>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</si>
  <si>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</si>
  <si>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</si>
  <si>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</si>
  <si>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</si>
  <si>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</si>
  <si>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</si>
  <si>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</si>
  <si>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</si>
  <si>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</si>
  <si>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</si>
  <si>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</si>
  <si>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</si>
  <si>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</si>
  <si>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</si>
  <si>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</si>
  <si>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</si>
  <si>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</si>
  <si>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</si>
  <si>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</si>
  <si>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</si>
  <si>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</si>
  <si>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</si>
  <si>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</si>
  <si>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</si>
  <si>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</si>
  <si>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</si>
  <si>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</si>
  <si>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</si>
  <si>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</si>
  <si>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</si>
  <si>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</si>
  <si>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</si>
  <si>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</si>
  <si>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</si>
  <si>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</si>
  <si>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</si>
  <si>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</si>
  <si>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</si>
  <si>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</si>
  <si>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</si>
  <si>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</si>
  <si>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</si>
  <si>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</si>
  <si>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</si>
  <si>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</si>
  <si>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</si>
  <si>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</si>
  <si>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</si>
  <si>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</si>
  <si>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</si>
  <si>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</si>
  <si>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</si>
  <si>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</si>
  <si>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</si>
  <si>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</si>
  <si>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</si>
  <si>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</si>
  <si>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</si>
  <si>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</si>
  <si>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</si>
  <si>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</si>
  <si>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</si>
  <si>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</si>
  <si>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</si>
  <si>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</si>
  <si>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</si>
  <si>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</si>
  <si>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</si>
  <si>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</si>
  <si>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</si>
  <si>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</si>
  <si>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</si>
  <si>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</si>
  <si>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</si>
  <si>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</si>
  <si>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</si>
  <si>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</si>
  <si>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</si>
  <si>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</si>
  <si>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</si>
  <si>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</si>
  <si>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</si>
  <si>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</si>
  <si>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</si>
  <si>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</si>
  <si>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</si>
  <si>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</si>
  <si>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</si>
  <si>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</si>
  <si>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</si>
  <si>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</si>
  <si>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</si>
  <si>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</si>
  <si>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</si>
  <si>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</si>
  <si>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</si>
  <si>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</si>
  <si>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</si>
  <si>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</si>
  <si>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</si>
  <si>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</si>
  <si>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</si>
  <si>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</si>
  <si>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</si>
  <si>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</si>
  <si>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</si>
  <si>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</si>
  <si>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</si>
  <si>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</si>
  <si>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</si>
  <si>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</si>
  <si>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</si>
  <si>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</si>
  <si>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</si>
  <si>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</si>
  <si>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</si>
  <si>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</si>
  <si>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</si>
  <si>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</si>
  <si>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</si>
  <si>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</si>
  <si>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</si>
  <si>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</si>
  <si>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</si>
  <si>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</si>
  <si>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</si>
  <si>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</si>
  <si>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</si>
  <si>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</si>
  <si>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</si>
  <si>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</si>
  <si>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</si>
  <si>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</si>
  <si>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</si>
  <si>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</si>
  <si>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</si>
  <si>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</si>
  <si>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</si>
  <si>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</si>
  <si>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</si>
  <si>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</si>
  <si>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</si>
  <si>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</si>
  <si>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</si>
  <si>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</si>
  <si>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</si>
  <si>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</si>
  <si>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</si>
  <si>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</si>
  <si>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</si>
  <si>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</si>
  <si>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</si>
  <si>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</si>
  <si>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</si>
  <si>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</si>
  <si>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</si>
  <si>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</si>
  <si>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</si>
  <si>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</si>
  <si>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</si>
  <si>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</si>
  <si>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</si>
  <si>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</si>
  <si>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</si>
  <si>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</si>
  <si>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</si>
  <si>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</si>
  <si>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</si>
  <si>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</si>
  <si>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</si>
  <si>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</si>
  <si>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</si>
  <si>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</si>
  <si>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</si>
  <si>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</si>
  <si>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</si>
  <si>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</si>
  <si>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</si>
  <si>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</si>
  <si>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</si>
  <si>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</si>
  <si>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</si>
  <si>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</si>
  <si>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</si>
  <si>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</si>
  <si>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</si>
  <si>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</si>
  <si>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</si>
  <si>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</si>
  <si>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</si>
  <si>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</si>
  <si>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</si>
  <si>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</si>
  <si>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</si>
  <si>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</si>
  <si>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</si>
  <si>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</si>
  <si>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</si>
  <si>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</si>
  <si>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</si>
  <si>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</si>
  <si>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</si>
  <si>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</si>
  <si>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</si>
  <si>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</si>
  <si>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</si>
  <si>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</si>
  <si>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</si>
  <si>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</si>
  <si>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</si>
  <si>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</si>
  <si>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</si>
  <si>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</si>
  <si>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</si>
  <si>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</si>
  <si>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</si>
  <si>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</si>
  <si>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</si>
  <si>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</si>
  <si>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</si>
  <si>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</si>
  <si>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</si>
  <si>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</si>
  <si>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</si>
  <si>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</si>
  <si>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</si>
  <si>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</si>
  <si>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</si>
  <si>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</si>
  <si>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</si>
  <si>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</si>
  <si>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</si>
  <si>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</si>
  <si>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</si>
  <si>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</si>
  <si>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</si>
  <si>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</si>
  <si>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</si>
  <si>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</si>
  <si>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</si>
  <si>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</si>
  <si>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</si>
  <si>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</si>
  <si>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</si>
  <si>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</si>
  <si>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</si>
  <si>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</si>
  <si>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</si>
  <si>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</si>
  <si>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</si>
  <si>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</si>
  <si>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</si>
  <si>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</si>
  <si>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</si>
  <si>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</si>
  <si>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</si>
  <si>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</si>
  <si>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</si>
  <si>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</si>
  <si>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</si>
  <si>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</si>
  <si>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</si>
  <si>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</si>
  <si>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</si>
  <si>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</si>
  <si>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</si>
  <si>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</si>
  <si>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</si>
  <si>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</si>
  <si>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</si>
  <si>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</si>
  <si>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</si>
  <si>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</si>
  <si>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</si>
  <si>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</si>
  <si>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</si>
  <si>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</si>
  <si>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</si>
  <si>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</si>
  <si>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</si>
  <si>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</si>
  <si>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</si>
  <si>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</si>
  <si>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</si>
  <si>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</si>
  <si>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</si>
  <si>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</si>
  <si>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</si>
  <si>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</si>
  <si>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</si>
  <si>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</si>
  <si>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</si>
  <si>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</si>
  <si>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</si>
  <si>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</si>
  <si>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</si>
  <si>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</si>
  <si>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</si>
  <si>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</si>
  <si>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</si>
  <si>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</si>
  <si>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</si>
  <si>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</si>
  <si>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</si>
  <si>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</si>
  <si>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</si>
  <si>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</si>
  <si>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</si>
  <si>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</si>
  <si>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</si>
  <si>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</si>
  <si>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</si>
  <si>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</si>
  <si>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</si>
  <si>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</si>
  <si>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</si>
  <si>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</si>
  <si>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</si>
  <si>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</si>
  <si>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</si>
  <si>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</si>
  <si>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</si>
  <si>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</si>
  <si>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</si>
  <si>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</si>
  <si>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</si>
  <si>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</si>
  <si>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</si>
  <si>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</si>
  <si>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</si>
  <si>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</si>
  <si>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</si>
  <si>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</si>
  <si>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</si>
  <si>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</si>
  <si>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</si>
  <si>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</si>
  <si>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</si>
  <si>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</si>
  <si>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</si>
  <si>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</si>
  <si>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</si>
  <si>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</si>
  <si>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</si>
  <si>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</si>
  <si>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</si>
  <si>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</si>
  <si>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</si>
  <si>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</si>
  <si>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</si>
  <si>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</si>
  <si>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</si>
  <si>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</si>
  <si>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</si>
  <si>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</si>
  <si>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</si>
  <si>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</si>
  <si>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</si>
  <si>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</si>
  <si>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</si>
  <si>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</si>
  <si>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</si>
  <si>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</si>
  <si>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</si>
  <si>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</si>
  <si>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</si>
  <si>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</si>
  <si>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</si>
  <si>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</si>
  <si>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</si>
  <si>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</si>
  <si>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</si>
  <si>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</si>
  <si>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</si>
  <si>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</si>
  <si>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</si>
  <si>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</si>
  <si>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</si>
  <si>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</si>
  <si>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</si>
  <si>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</si>
  <si>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</si>
  <si>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</si>
  <si>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</si>
  <si>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</si>
  <si>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</si>
  <si>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</si>
  <si>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</si>
  <si>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</si>
  <si>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</si>
  <si>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</si>
  <si>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</si>
  <si>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</si>
  <si>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</si>
  <si>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</si>
  <si>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</si>
  <si>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</si>
  <si>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</si>
  <si>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</si>
  <si>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</si>
  <si>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</si>
  <si>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</si>
  <si>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</si>
  <si>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</si>
  <si>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</si>
  <si>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</si>
  <si>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</si>
  <si>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</si>
  <si>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</si>
  <si>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</si>
  <si>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</si>
  <si>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</si>
  <si>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</si>
  <si>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</si>
  <si>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</si>
  <si>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</si>
  <si>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</si>
  <si>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</si>
  <si>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</si>
  <si>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</si>
  <si>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</si>
  <si>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</si>
  <si>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</si>
  <si>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</si>
  <si>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</si>
  <si>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</si>
  <si>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</si>
  <si>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</si>
  <si>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</si>
  <si>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</si>
  <si>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</si>
  <si>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</si>
  <si>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</si>
  <si>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</si>
  <si>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</si>
  <si>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</si>
  <si>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</si>
  <si>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</si>
  <si>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</si>
  <si>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</si>
  <si>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</si>
  <si>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</si>
  <si>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</si>
  <si>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</si>
  <si>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</si>
  <si>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</si>
  <si>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</si>
  <si>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</si>
  <si>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</si>
  <si>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</si>
  <si>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</si>
  <si>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</si>
  <si>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</si>
  <si>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</si>
  <si>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</si>
  <si>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</si>
  <si>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</si>
  <si>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</si>
  <si>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</si>
  <si>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</si>
  <si>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</si>
  <si>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</si>
  <si>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</si>
  <si>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</si>
  <si>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</si>
  <si>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</si>
  <si>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</si>
  <si>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</si>
  <si>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</si>
  <si>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</si>
  <si>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</si>
  <si>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</si>
  <si>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</si>
  <si>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</si>
  <si>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</si>
  <si>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</si>
  <si>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</si>
  <si>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</si>
  <si>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</si>
  <si>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</si>
  <si>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</si>
  <si>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</si>
  <si>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</si>
  <si>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</si>
  <si>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</si>
  <si>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</si>
  <si>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</si>
  <si>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</si>
  <si>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</si>
  <si>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</si>
  <si>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</si>
  <si>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</si>
  <si>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</si>
  <si>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</si>
  <si>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</si>
  <si>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</si>
  <si>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</si>
  <si>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</si>
  <si>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</si>
  <si>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</si>
  <si>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</si>
  <si>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</si>
  <si>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</si>
  <si>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</si>
  <si>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</si>
  <si>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</si>
  <si>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</si>
  <si>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</si>
  <si>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</si>
  <si>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</si>
  <si>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</si>
  <si>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</si>
  <si>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</si>
  <si>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</si>
  <si>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</si>
  <si>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</si>
  <si>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</si>
  <si>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</si>
  <si>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</si>
  <si>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</si>
  <si>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</si>
  <si>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</si>
  <si>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</si>
  <si>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</si>
  <si>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</si>
  <si>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</si>
  <si>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</si>
  <si>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</si>
  <si>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</si>
  <si>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</si>
  <si>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</si>
  <si>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</si>
  <si>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</si>
  <si>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</si>
  <si>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</si>
  <si>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</si>
  <si>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</si>
  <si>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</si>
  <si>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</si>
  <si>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</si>
  <si>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</si>
  <si>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</si>
  <si>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</si>
  <si>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</si>
  <si>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</si>
  <si>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</si>
  <si>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</si>
  <si>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</si>
  <si>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</si>
  <si>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</si>
  <si>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</si>
  <si>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</si>
  <si>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</si>
  <si>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</si>
  <si>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</si>
  <si>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</si>
  <si>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</si>
  <si>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</si>
  <si>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</si>
  <si>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</si>
  <si>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</si>
  <si>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</si>
  <si>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</si>
  <si>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</si>
  <si>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</si>
  <si>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</si>
  <si>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</si>
  <si>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</si>
  <si>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</si>
  <si>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</si>
  <si>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</si>
  <si>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</si>
  <si>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</si>
  <si>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</si>
  <si>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</si>
  <si>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</si>
  <si>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</si>
  <si>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</si>
  <si>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</si>
  <si>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</si>
  <si>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</si>
  <si>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</si>
  <si>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</si>
  <si>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</si>
  <si>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</si>
  <si>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</si>
  <si>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</si>
  <si>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</si>
  <si>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</si>
  <si>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</si>
  <si>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</si>
  <si>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</si>
  <si>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</si>
  <si>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</si>
  <si>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</si>
  <si>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</si>
  <si>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</si>
  <si>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</si>
  <si>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</si>
  <si>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</si>
  <si>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</si>
  <si>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</si>
  <si>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</si>
  <si>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</si>
  <si>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</si>
  <si>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</si>
  <si>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</si>
  <si>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</si>
  <si>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</si>
  <si>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</si>
  <si>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</si>
  <si>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</si>
  <si>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</si>
  <si>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</si>
  <si>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</si>
  <si>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</si>
  <si>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</si>
  <si>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</si>
  <si>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</si>
  <si>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</si>
  <si>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</si>
  <si>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</si>
  <si>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</si>
  <si>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</si>
  <si>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</si>
  <si>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</si>
  <si>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</si>
  <si>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</si>
  <si>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</si>
  <si>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</si>
  <si>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</si>
  <si>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</si>
  <si>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</si>
  <si>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</si>
  <si>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</si>
  <si>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</si>
  <si>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</si>
  <si>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</si>
  <si>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</si>
  <si>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</si>
  <si>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</si>
  <si>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</si>
  <si>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</si>
  <si>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</si>
  <si>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</si>
  <si>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</si>
  <si>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</si>
  <si>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</si>
  <si>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</si>
  <si>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</si>
  <si>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</si>
  <si>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</si>
  <si>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</si>
  <si>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</si>
  <si>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</si>
  <si>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</si>
  <si>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</si>
  <si>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</si>
  <si>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</si>
  <si>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</si>
  <si>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</si>
  <si>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</si>
  <si>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</si>
  <si>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</si>
  <si>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</si>
  <si>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</si>
  <si>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</si>
  <si>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</si>
  <si>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</si>
  <si>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</si>
  <si>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</si>
  <si>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</si>
  <si>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</si>
  <si>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</si>
  <si>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</si>
  <si>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</si>
  <si>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</si>
  <si>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</si>
  <si>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</si>
  <si>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</si>
  <si>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</si>
  <si>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</si>
  <si>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</si>
  <si>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</si>
  <si>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</si>
  <si>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</si>
  <si>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</si>
  <si>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</si>
  <si>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</si>
  <si>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</si>
  <si>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</si>
  <si>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</si>
  <si>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</si>
  <si>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</si>
  <si>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</si>
  <si>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</si>
  <si>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</si>
  <si>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</si>
  <si>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</si>
  <si>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</si>
  <si>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</si>
  <si>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</si>
  <si>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</si>
  <si>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</si>
  <si>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</si>
  <si>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</si>
  <si>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</si>
  <si>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</si>
  <si>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</si>
  <si>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</si>
  <si>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</si>
  <si>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</si>
  <si>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</si>
  <si>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</si>
  <si>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</si>
  <si>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</si>
  <si>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</si>
  <si>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</si>
  <si>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</si>
  <si>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</si>
  <si>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</si>
  <si>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</si>
  <si>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</si>
  <si>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</si>
  <si>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</si>
  <si>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</si>
  <si>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</si>
  <si>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</si>
  <si>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</si>
  <si>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</si>
  <si>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</si>
  <si>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</si>
  <si>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</si>
  <si>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</si>
  <si>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</si>
  <si>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</si>
  <si>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</si>
  <si>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</si>
  <si>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</si>
  <si>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</si>
  <si>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</si>
  <si>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</si>
  <si>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</si>
  <si>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</si>
  <si>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</si>
  <si>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</si>
  <si>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</si>
  <si>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</si>
  <si>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</si>
  <si>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</si>
  <si>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</si>
  <si>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</si>
  <si>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</si>
  <si>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</si>
  <si>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</si>
  <si>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</si>
  <si>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</si>
  <si>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</si>
  <si>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</si>
  <si>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</si>
  <si>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</si>
  <si>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</si>
  <si>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</si>
  <si>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</si>
  <si>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</si>
  <si>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</si>
  <si>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</si>
  <si>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</si>
  <si>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</si>
  <si>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</si>
  <si>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</si>
  <si>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</si>
  <si>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</si>
  <si>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</si>
  <si>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</si>
  <si>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</si>
  <si>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</si>
  <si>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</si>
  <si>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</si>
  <si>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</si>
  <si>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</si>
  <si>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</si>
  <si>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</si>
  <si>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</si>
  <si>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</si>
  <si>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</si>
  <si>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</si>
  <si>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</si>
  <si>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</si>
  <si>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</si>
  <si>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</si>
  <si>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</si>
  <si>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</si>
  <si>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</si>
  <si>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</si>
  <si>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</si>
  <si>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</si>
  <si>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</si>
  <si>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</si>
  <si>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</si>
  <si>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</si>
  <si>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</si>
  <si>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</si>
  <si>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</si>
  <si>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</si>
  <si>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</si>
  <si>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</si>
  <si>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</si>
  <si>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</si>
  <si>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</si>
  <si>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</si>
  <si>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</si>
  <si>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</si>
  <si>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</si>
  <si>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</si>
  <si>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</si>
  <si>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</si>
  <si>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</si>
  <si>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</si>
  <si>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</si>
  <si>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</si>
  <si>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</si>
  <si>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</si>
  <si>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</si>
  <si>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</si>
  <si>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</si>
  <si>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</si>
  <si>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</si>
  <si>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</si>
  <si>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</si>
  <si>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</si>
  <si>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</si>
  <si>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</si>
  <si>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</si>
  <si>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</si>
  <si>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</si>
  <si>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</si>
  <si>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</si>
  <si>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</si>
  <si>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</si>
  <si>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</si>
  <si>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</si>
  <si>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</si>
  <si>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</si>
  <si>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</si>
  <si>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</si>
  <si>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</si>
  <si>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</si>
  <si>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</si>
  <si>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</si>
  <si>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</si>
  <si>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</si>
  <si>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</si>
  <si>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</si>
  <si>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</si>
  <si>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</si>
  <si>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</si>
  <si>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</si>
  <si>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</si>
  <si>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</si>
  <si>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</si>
  <si>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</si>
  <si>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</si>
  <si>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</si>
  <si>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</si>
  <si>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</si>
  <si>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</si>
  <si>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</si>
  <si>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</si>
  <si>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</si>
  <si>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</si>
  <si>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</si>
  <si>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</si>
  <si>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</si>
  <si>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</si>
  <si>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</si>
  <si>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</si>
  <si>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</si>
  <si>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</si>
  <si>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</si>
  <si>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</si>
  <si>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</si>
  <si>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</si>
  <si>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</si>
  <si>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</si>
  <si>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</si>
  <si>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</si>
  <si>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</si>
  <si>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</si>
  <si>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</si>
  <si>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</si>
  <si>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</si>
  <si>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</si>
  <si>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</si>
  <si>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</si>
  <si>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</si>
  <si>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</si>
  <si>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</si>
  <si>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</si>
  <si>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</si>
  <si>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</si>
  <si>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</si>
  <si>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</si>
  <si>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</si>
  <si>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</si>
  <si>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</si>
  <si>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</si>
  <si>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</si>
  <si>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</si>
  <si>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</si>
  <si>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</si>
  <si>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</si>
  <si>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</si>
  <si>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</si>
  <si>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</si>
  <si>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</si>
  <si>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</si>
  <si>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</si>
  <si>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</si>
  <si>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</si>
  <si>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</si>
  <si>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</si>
  <si>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</si>
  <si>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</si>
  <si>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</si>
  <si>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</si>
  <si>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</si>
  <si>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</si>
  <si>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</si>
  <si>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</si>
  <si>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</si>
  <si>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</si>
  <si>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</si>
  <si>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</si>
  <si>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</si>
  <si>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</si>
  <si>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</si>
  <si>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</si>
  <si>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</si>
  <si>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</si>
  <si>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</si>
  <si>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</si>
  <si>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</si>
  <si>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</si>
  <si>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</si>
  <si>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</si>
  <si>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</si>
  <si>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</si>
  <si>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</si>
  <si>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</si>
  <si>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</si>
  <si>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</si>
  <si>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</si>
  <si>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</si>
  <si>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</si>
  <si>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</si>
  <si>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</si>
  <si>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</si>
  <si>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</si>
  <si>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</si>
  <si>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</si>
  <si>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</si>
  <si>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</si>
  <si>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</si>
  <si>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</si>
  <si>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</si>
  <si>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</si>
  <si>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</si>
  <si>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</si>
  <si>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</si>
  <si>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</si>
  <si>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</si>
  <si>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</si>
  <si>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</si>
  <si>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</si>
  <si>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</si>
  <si>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</si>
  <si>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</si>
  <si>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</si>
  <si>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</si>
  <si>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</si>
  <si>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</si>
  <si>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</si>
  <si>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</si>
  <si>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</si>
  <si>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</si>
  <si>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</si>
  <si>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</si>
  <si>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</si>
  <si>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</si>
  <si>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</si>
  <si>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</si>
  <si>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</si>
  <si>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</si>
  <si>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</si>
  <si>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</si>
  <si>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</si>
  <si>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</si>
  <si>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</si>
  <si>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</si>
  <si>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</si>
  <si>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</si>
  <si>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</si>
  <si>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</si>
  <si>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</si>
  <si>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</si>
  <si>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</si>
  <si>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</si>
  <si>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</si>
  <si>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</si>
  <si>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</si>
  <si>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</si>
  <si>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</si>
  <si>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</si>
  <si>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</si>
  <si>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</si>
  <si>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</si>
  <si>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</si>
  <si>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</si>
  <si>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</si>
  <si>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</si>
  <si>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</si>
  <si>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</si>
  <si>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</si>
  <si>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</si>
  <si>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</si>
  <si>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</si>
  <si>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</si>
  <si>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</si>
  <si>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</si>
  <si>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</si>
  <si>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</si>
  <si>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</si>
  <si>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</si>
  <si>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</si>
  <si>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</si>
  <si>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</si>
  <si>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</si>
  <si>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</si>
  <si>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</si>
  <si>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</si>
  <si>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</si>
  <si>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</si>
  <si>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</si>
  <si>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</si>
  <si>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</si>
  <si>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</si>
  <si>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</si>
  <si>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</si>
  <si>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</si>
  <si>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</si>
  <si>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</si>
  <si>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</si>
  <si>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</si>
  <si>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</si>
  <si>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</si>
  <si>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</si>
  <si>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</si>
  <si>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</si>
  <si>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</si>
  <si>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</si>
  <si>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</si>
  <si>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</si>
  <si>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</si>
  <si>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</si>
  <si>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</si>
  <si>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</si>
  <si>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</si>
  <si>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</si>
  <si>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</si>
  <si>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</si>
  <si>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</si>
  <si>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</si>
  <si>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</si>
  <si>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</si>
  <si>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</si>
  <si>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</si>
  <si>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</si>
  <si>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</si>
  <si>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</si>
  <si>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</si>
  <si>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</si>
  <si>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</si>
  <si>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</si>
  <si>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</si>
  <si>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</si>
  <si>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</si>
  <si>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</si>
  <si>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</si>
  <si>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</si>
  <si>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</si>
  <si>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</si>
  <si>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</si>
  <si>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</si>
  <si>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</si>
  <si>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</si>
  <si>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</si>
  <si>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</si>
  <si>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</si>
  <si>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</si>
  <si>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</si>
  <si>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</si>
  <si>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</si>
  <si>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</si>
  <si>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</si>
  <si>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</si>
  <si>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</si>
  <si>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</si>
  <si>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</si>
  <si>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</si>
  <si>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</si>
  <si>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</si>
  <si>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</si>
  <si>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</si>
  <si>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</si>
  <si>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</si>
  <si>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</si>
  <si>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</si>
  <si>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</si>
  <si>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</si>
  <si>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</si>
  <si>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</si>
  <si>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</si>
  <si>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</si>
  <si>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</si>
  <si>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</si>
  <si>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</si>
  <si>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</si>
  <si>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</si>
  <si>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</si>
  <si>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</si>
  <si>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</si>
  <si>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</si>
  <si>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</si>
  <si>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</si>
  <si>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</si>
  <si>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</si>
  <si>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</si>
  <si>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</si>
  <si>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</si>
  <si>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</si>
  <si>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</si>
  <si>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</si>
  <si>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</si>
  <si>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</si>
  <si>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</si>
  <si>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</si>
  <si>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</si>
  <si>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</si>
  <si>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</si>
  <si>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</si>
  <si>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</si>
  <si>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</si>
  <si>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</si>
  <si>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</si>
  <si>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</si>
  <si>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</si>
  <si>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</si>
  <si>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</si>
  <si>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</si>
  <si>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</si>
  <si>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</si>
  <si>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</si>
  <si>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</si>
  <si>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</si>
  <si>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</si>
  <si>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</si>
  <si>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</si>
  <si>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</si>
  <si>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</si>
  <si>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</si>
  <si>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</si>
  <si>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</si>
  <si>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</si>
  <si>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</si>
  <si>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</si>
  <si>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</si>
  <si>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</si>
  <si>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</si>
  <si>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</si>
  <si>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</si>
  <si>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</si>
  <si>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</si>
  <si>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</si>
  <si>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</si>
  <si>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</si>
  <si>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</si>
  <si>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</si>
  <si>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</si>
  <si>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</si>
  <si>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</si>
  <si>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</si>
  <si>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</si>
  <si>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</si>
  <si>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</si>
  <si>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</si>
  <si>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</si>
  <si>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</si>
  <si>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</si>
  <si>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</si>
  <si>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</si>
  <si>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</si>
  <si>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</si>
  <si>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</si>
  <si>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</si>
  <si>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</si>
  <si>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</si>
  <si>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</si>
  <si>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</si>
  <si>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</si>
  <si>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</si>
  <si>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</si>
  <si>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</si>
  <si>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</si>
  <si>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</si>
  <si>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</si>
  <si>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</si>
  <si>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</si>
  <si>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</si>
  <si>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</si>
  <si>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</si>
  <si>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</si>
  <si>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</si>
  <si>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</si>
  <si>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</si>
  <si>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</si>
  <si>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</si>
  <si>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</si>
  <si>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</si>
  <si>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</si>
  <si>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</si>
  <si>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</si>
  <si>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</si>
  <si>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</si>
  <si>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</si>
  <si>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</si>
  <si>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</si>
  <si>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</si>
  <si>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</si>
  <si>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</si>
  <si>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</si>
  <si>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</si>
  <si>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</si>
  <si>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</si>
  <si>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</si>
  <si>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</si>
  <si>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</si>
  <si>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</si>
  <si>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</si>
  <si>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</si>
  <si>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</si>
  <si>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</si>
  <si>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</si>
  <si>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</si>
  <si>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</si>
  <si>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</si>
  <si>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</si>
  <si>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</si>
  <si>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</si>
  <si>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</si>
  <si>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</si>
  <si>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</si>
  <si>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</si>
  <si>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</si>
  <si>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</si>
  <si>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</si>
  <si>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</si>
  <si>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</si>
  <si>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</si>
  <si>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</si>
  <si>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</si>
  <si>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</si>
  <si>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</si>
  <si>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</si>
  <si>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</si>
  <si>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</si>
  <si>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</si>
  <si>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</si>
  <si>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</si>
  <si>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</si>
  <si>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</si>
  <si>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</si>
  <si>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</si>
  <si>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</si>
  <si>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</si>
  <si>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</si>
  <si>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</si>
  <si>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</si>
  <si>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</si>
  <si>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</si>
  <si>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</si>
  <si>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</si>
  <si>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</si>
  <si>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</si>
  <si>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</si>
  <si>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</si>
  <si>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</si>
  <si>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</si>
  <si>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</si>
  <si>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</si>
  <si>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</si>
  <si>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</si>
  <si>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</si>
  <si>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</si>
  <si>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</si>
  <si>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</si>
  <si>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</si>
  <si>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</si>
  <si>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</si>
  <si>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</si>
  <si>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</si>
  <si>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</si>
  <si>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</si>
  <si>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</si>
  <si>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</si>
  <si>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</si>
  <si>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</si>
  <si>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</si>
  <si>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</si>
  <si>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</si>
  <si>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</si>
  <si>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</si>
  <si>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</si>
  <si>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</si>
  <si>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</si>
  <si>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</si>
  <si>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</si>
  <si>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</si>
  <si>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</si>
  <si>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</si>
  <si>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</si>
  <si>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</si>
  <si>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</si>
  <si>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</si>
  <si>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</si>
  <si>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</si>
  <si>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</si>
  <si>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</si>
  <si>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</si>
  <si>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</si>
  <si>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</si>
  <si>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</si>
  <si>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</si>
  <si>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</si>
  <si>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</si>
  <si>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</si>
  <si>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</si>
  <si>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</si>
  <si>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</si>
  <si>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</si>
  <si>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</si>
  <si>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</si>
  <si>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</si>
  <si>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</si>
  <si>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</si>
  <si>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</si>
  <si>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</si>
  <si>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</si>
  <si>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</si>
  <si>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</si>
  <si>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</si>
  <si>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</si>
  <si>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</si>
  <si>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</si>
  <si>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</si>
  <si>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</si>
  <si>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</si>
  <si>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</si>
  <si>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</si>
  <si>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</si>
  <si>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</si>
  <si>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</si>
  <si>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</si>
  <si>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</si>
  <si>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</si>
  <si>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</si>
  <si>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</si>
  <si>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</si>
  <si>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</si>
  <si>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</si>
  <si>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</si>
  <si>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</si>
  <si>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</si>
  <si>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</si>
  <si>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</si>
  <si>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</si>
  <si>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</si>
  <si>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</si>
  <si>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</si>
  <si>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</si>
  <si>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</si>
  <si>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</si>
  <si>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</si>
  <si>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</si>
  <si>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</si>
  <si>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</si>
  <si>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</si>
  <si>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</si>
  <si>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</si>
  <si>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</si>
  <si>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</si>
  <si>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</si>
  <si>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</si>
  <si>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</si>
  <si>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</si>
  <si>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</si>
  <si>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</si>
  <si>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</si>
  <si>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</si>
  <si>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</si>
  <si>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</si>
  <si>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</si>
  <si>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</si>
  <si>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</si>
  <si>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</si>
  <si>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</si>
  <si>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</si>
  <si>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</si>
  <si>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</si>
  <si>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</si>
  <si>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</si>
  <si>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</si>
  <si>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</si>
  <si>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</si>
  <si>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</si>
  <si>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</si>
  <si>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</si>
  <si>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</si>
  <si>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</si>
  <si>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</si>
  <si>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</si>
  <si>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</si>
  <si>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</si>
  <si>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</si>
  <si>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</si>
  <si>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</si>
  <si>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</si>
  <si>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</si>
  <si>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</si>
  <si>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</si>
  <si>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</si>
  <si>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</si>
  <si>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</si>
  <si>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</si>
  <si>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</si>
  <si>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</si>
  <si>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</si>
  <si>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</si>
  <si>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</si>
  <si>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</si>
  <si>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</si>
  <si>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</si>
  <si>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</si>
  <si>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</si>
  <si>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</si>
  <si>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</si>
  <si>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</si>
  <si>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</si>
  <si>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</si>
  <si>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</si>
  <si>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</si>
  <si>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</si>
  <si>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</si>
  <si>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</si>
  <si>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</si>
  <si>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</si>
  <si>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</si>
  <si>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</si>
  <si>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</si>
  <si>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</si>
  <si>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</si>
  <si>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</si>
  <si>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</si>
  <si>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</si>
  <si>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</si>
  <si>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</si>
  <si>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</si>
  <si>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</si>
  <si>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</si>
  <si>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</si>
  <si>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</si>
  <si>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</si>
  <si>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</si>
  <si>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</si>
  <si>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</si>
  <si>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</si>
  <si>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</si>
  <si>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</si>
  <si>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</si>
  <si>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</si>
  <si>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</si>
  <si>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</si>
  <si>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</si>
  <si>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</si>
  <si>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</si>
  <si>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</si>
  <si>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</si>
  <si>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</si>
  <si>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</si>
  <si>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</si>
  <si>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</si>
  <si>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</si>
  <si>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</si>
  <si>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</si>
  <si>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</si>
  <si>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</si>
  <si>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</si>
  <si>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</si>
  <si>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</si>
  <si>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</si>
  <si>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</si>
  <si>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</si>
  <si>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</si>
  <si>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</si>
  <si>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</si>
  <si>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</si>
  <si>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</si>
  <si>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</si>
  <si>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</si>
  <si>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</si>
  <si>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</si>
  <si>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</si>
  <si>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</si>
  <si>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</si>
  <si>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</si>
  <si>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</si>
  <si>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</si>
  <si>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</si>
  <si>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</si>
  <si>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</si>
  <si>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</si>
  <si>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</si>
  <si>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</si>
  <si>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</si>
  <si>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</si>
  <si>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</si>
  <si>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</si>
  <si>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</si>
  <si>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</si>
  <si>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</si>
  <si>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</si>
  <si>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</si>
  <si>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</si>
  <si>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</si>
  <si>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</si>
  <si>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</si>
  <si>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</si>
  <si>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</si>
  <si>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</si>
  <si>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</si>
  <si>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</si>
  <si>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</si>
  <si>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</si>
  <si>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</si>
  <si>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</si>
  <si>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</si>
  <si>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</si>
  <si>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</si>
  <si>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</si>
  <si>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</si>
  <si>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</si>
  <si>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</si>
  <si>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</si>
  <si>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</si>
  <si>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</si>
  <si>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</si>
  <si>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</si>
  <si>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</si>
  <si>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</si>
  <si>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</si>
  <si>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</si>
  <si>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</si>
  <si>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</si>
  <si>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</si>
  <si>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</si>
  <si>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</si>
  <si>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</si>
  <si>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</si>
  <si>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</si>
  <si>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</si>
  <si>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</si>
  <si>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</si>
  <si>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</si>
  <si>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</si>
  <si>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</si>
  <si>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</si>
  <si>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</si>
  <si>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</si>
  <si>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</si>
  <si>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</si>
  <si>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</si>
  <si>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</si>
  <si>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</si>
  <si>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</si>
  <si>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</si>
  <si>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</si>
  <si>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</si>
  <si>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</si>
  <si>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</si>
  <si>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</si>
  <si>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</si>
  <si>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</si>
  <si>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</si>
  <si>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</si>
  <si>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</si>
  <si>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</si>
  <si>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</si>
  <si>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</si>
  <si>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</si>
  <si>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</si>
  <si>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</si>
  <si>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</si>
  <si>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</si>
  <si>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</si>
  <si>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</si>
  <si>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</si>
  <si>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</si>
  <si>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</si>
  <si>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</si>
  <si>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</si>
  <si>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</si>
  <si>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</si>
  <si>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</si>
  <si>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</si>
  <si>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</si>
  <si>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</si>
  <si>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</si>
  <si>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</si>
  <si>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</si>
  <si>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</si>
  <si>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</si>
  <si>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</si>
  <si>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</si>
  <si>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</si>
  <si>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</si>
  <si>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</si>
  <si>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</si>
  <si>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</si>
  <si>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</si>
  <si>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</si>
  <si>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</si>
  <si>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</si>
  <si>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</si>
  <si>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</si>
  <si>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</si>
  <si>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</si>
  <si>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</si>
  <si>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</si>
  <si>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</si>
  <si>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</si>
  <si>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</si>
  <si>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</si>
  <si>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</si>
  <si>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</si>
  <si>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</si>
  <si>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</si>
  <si>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</si>
  <si>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</si>
  <si>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</si>
  <si>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</si>
  <si>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</si>
  <si>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</si>
  <si>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</si>
  <si>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</si>
  <si>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</si>
  <si>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</si>
  <si>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</si>
  <si>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</si>
  <si>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</si>
  <si>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</si>
  <si>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</si>
  <si>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</si>
  <si>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</si>
  <si>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</si>
  <si>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</si>
  <si>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</si>
  <si>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</si>
  <si>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</si>
  <si>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</si>
  <si>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</si>
  <si>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</si>
  <si>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</si>
  <si>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</si>
  <si>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</si>
  <si>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</si>
  <si>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</si>
  <si>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</si>
  <si>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</si>
  <si>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</si>
  <si>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</si>
  <si>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</si>
  <si>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</si>
  <si>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</si>
  <si>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</si>
  <si>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</si>
  <si>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</si>
  <si>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</si>
  <si>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</si>
  <si>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</si>
  <si>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</si>
  <si>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</si>
  <si>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</si>
  <si>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</si>
  <si>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</si>
  <si>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</si>
  <si>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</si>
  <si>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</si>
  <si>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</si>
  <si>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</si>
  <si>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</si>
  <si>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</si>
  <si>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</si>
  <si>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</si>
  <si>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</si>
  <si>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</si>
  <si>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</si>
  <si>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</si>
  <si>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</si>
  <si>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</si>
  <si>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</si>
  <si>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</si>
  <si>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</si>
  <si>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</si>
  <si>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</si>
  <si>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</si>
  <si>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</si>
  <si>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</si>
  <si>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</si>
  <si>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</si>
  <si>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</si>
  <si>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</si>
  <si>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</si>
  <si>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</si>
  <si>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</si>
  <si>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</si>
  <si>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</si>
  <si>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</si>
  <si>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</si>
  <si>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</si>
  <si>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</si>
  <si>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</si>
  <si>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</si>
  <si>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</si>
  <si>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</si>
  <si>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</si>
  <si>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</si>
  <si>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</si>
  <si>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</si>
  <si>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</si>
  <si>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</si>
  <si>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</si>
  <si>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</si>
  <si>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</si>
  <si>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</si>
  <si>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</si>
  <si>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</si>
  <si>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</si>
  <si>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</si>
  <si>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</si>
  <si>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</si>
  <si>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</si>
  <si>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</si>
  <si>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</si>
  <si>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</si>
  <si>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</si>
  <si>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</si>
  <si>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</si>
  <si>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</si>
  <si>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</si>
  <si>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</si>
  <si>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</si>
  <si>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</si>
  <si>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</si>
  <si>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</si>
  <si>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</si>
  <si>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</si>
  <si>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</si>
  <si>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</si>
  <si>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</si>
  <si>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</si>
  <si>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</si>
  <si>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</si>
  <si>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</si>
  <si>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</si>
  <si>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</si>
  <si>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</si>
  <si>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</si>
  <si>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</si>
  <si>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</si>
  <si>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</si>
  <si>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</si>
  <si>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</si>
  <si>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</si>
  <si>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</si>
  <si>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</si>
  <si>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</si>
  <si>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</si>
  <si>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</si>
  <si>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</si>
  <si>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</si>
  <si>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</si>
  <si>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</si>
  <si>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</si>
  <si>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</si>
  <si>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</si>
  <si>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</si>
  <si>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</si>
  <si>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</si>
  <si>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</si>
  <si>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</si>
  <si>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</si>
  <si>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</si>
  <si>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</si>
  <si>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</si>
  <si>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</si>
  <si>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</si>
  <si>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</si>
  <si>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</si>
  <si>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</si>
  <si>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</si>
  <si>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</si>
  <si>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</si>
  <si>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</si>
  <si>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</si>
  <si>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</si>
  <si>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</si>
  <si>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</si>
  <si>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</si>
  <si>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</si>
  <si>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</si>
  <si>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</si>
  <si>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</si>
  <si>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</si>
  <si>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</si>
  <si>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</si>
  <si>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</si>
  <si>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</si>
  <si>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</si>
  <si>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</si>
  <si>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</si>
  <si>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</si>
  <si>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</si>
  <si>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</si>
  <si>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</si>
  <si>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</si>
  <si>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</si>
  <si>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</si>
  <si>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</si>
  <si>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</si>
  <si>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</si>
  <si>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</si>
  <si>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</si>
  <si>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</si>
  <si>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</si>
  <si>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</si>
  <si>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</si>
  <si>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</si>
  <si>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</si>
  <si>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</si>
  <si>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</si>
  <si>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</si>
  <si>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</si>
  <si>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</si>
  <si>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</si>
  <si>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</si>
  <si>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</si>
  <si>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</si>
  <si>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</si>
  <si>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</si>
  <si>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</si>
  <si>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</si>
  <si>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</si>
  <si>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</si>
  <si>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</si>
  <si>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</si>
  <si>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</si>
  <si>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</si>
  <si>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</si>
  <si>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</si>
  <si>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</si>
  <si>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</si>
  <si>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</si>
  <si>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</si>
  <si>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</si>
  <si>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</si>
  <si>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</si>
  <si>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</si>
  <si>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</si>
  <si>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</si>
  <si>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</si>
  <si>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</si>
  <si>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</si>
  <si>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</si>
  <si>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</si>
  <si>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</si>
  <si>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</si>
  <si>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</si>
  <si>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</si>
  <si>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</si>
  <si>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</si>
  <si>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</si>
  <si>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</si>
  <si>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</si>
  <si>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</si>
  <si>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</si>
  <si>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</si>
  <si>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</si>
  <si>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</si>
  <si>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</si>
  <si>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</si>
  <si>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</si>
  <si>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</si>
  <si>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</si>
  <si>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</si>
  <si>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</si>
  <si>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</si>
  <si>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</si>
  <si>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</si>
  <si>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</si>
  <si>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</si>
  <si>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</si>
  <si>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</si>
  <si>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</si>
  <si>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</si>
  <si>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</si>
  <si>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</si>
  <si>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</si>
  <si>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</si>
  <si>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</si>
  <si>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</si>
  <si>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</si>
  <si>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</si>
  <si>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</si>
  <si>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</si>
  <si>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</si>
  <si>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</si>
  <si>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</si>
  <si>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</si>
  <si>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</si>
  <si>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</si>
  <si>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</si>
  <si>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</si>
  <si>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</si>
  <si>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</si>
  <si>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</si>
  <si>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</si>
  <si>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</si>
  <si>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</si>
  <si>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</si>
  <si>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</si>
  <si>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</si>
  <si>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</si>
  <si>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</si>
  <si>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</si>
  <si>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</si>
  <si>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</si>
  <si>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</si>
  <si>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</si>
  <si>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</si>
  <si>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</si>
  <si>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</si>
  <si>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</si>
  <si>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</si>
  <si>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</si>
  <si>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</si>
  <si>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</si>
  <si>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</si>
  <si>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</si>
  <si>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</si>
  <si>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</si>
  <si>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</si>
  <si>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</si>
  <si>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</si>
  <si>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</si>
  <si>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</si>
  <si>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</si>
  <si>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</si>
  <si>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</si>
  <si>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</si>
  <si>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</si>
  <si>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</si>
  <si>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</si>
  <si>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</si>
  <si>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</si>
  <si>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</si>
  <si>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</si>
  <si>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</si>
  <si>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</si>
  <si>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</si>
  <si>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</si>
  <si>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</si>
  <si>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</si>
  <si>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</si>
  <si>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</si>
  <si>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</si>
  <si>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</si>
  <si>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</si>
  <si>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</si>
  <si>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</si>
  <si>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</si>
  <si>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</si>
  <si>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</si>
  <si>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</si>
  <si>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</si>
  <si>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</si>
  <si>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</si>
  <si>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</si>
  <si>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</si>
  <si>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</si>
  <si>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</si>
  <si>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</si>
  <si>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</si>
  <si>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</si>
  <si>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</si>
  <si>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</si>
  <si>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</si>
  <si>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</si>
  <si>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</si>
  <si>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</si>
  <si>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</si>
  <si>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</si>
  <si>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</si>
  <si>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</si>
  <si>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</si>
  <si>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</si>
  <si>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</si>
  <si>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</si>
  <si>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</si>
  <si>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</si>
  <si>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</si>
  <si>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</si>
  <si>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</si>
  <si>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</si>
  <si>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</si>
  <si>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</si>
  <si>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</si>
  <si>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</si>
  <si>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</si>
  <si>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</si>
  <si>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</si>
  <si>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</si>
  <si>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</si>
  <si>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</si>
  <si>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</si>
  <si>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</si>
  <si>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</si>
  <si>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</si>
  <si>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</si>
  <si>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</si>
  <si>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</si>
  <si>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</si>
  <si>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</si>
  <si>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</si>
  <si>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</si>
  <si>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</si>
  <si>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</si>
  <si>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</si>
  <si>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</si>
  <si>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</si>
  <si>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</si>
  <si>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</si>
  <si>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</si>
  <si>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</si>
  <si>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</si>
  <si>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</si>
  <si>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</si>
  <si>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</si>
  <si>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</si>
  <si>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</si>
  <si>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</si>
  <si>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</si>
  <si>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</si>
  <si>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</si>
  <si>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</si>
  <si>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</si>
  <si>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</si>
  <si>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</si>
  <si>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</si>
  <si>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</si>
  <si>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</si>
  <si>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</si>
  <si>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</si>
  <si>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</si>
  <si>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</si>
  <si>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</si>
  <si>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</si>
  <si>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</si>
  <si>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</si>
  <si>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</si>
  <si>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</si>
  <si>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</si>
  <si>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</si>
  <si>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</si>
  <si>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</si>
  <si>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</si>
  <si>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</si>
  <si>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</si>
  <si>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</si>
  <si>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</si>
  <si>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</si>
  <si>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</si>
  <si>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</si>
  <si>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</si>
  <si>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</si>
  <si>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</si>
  <si>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</si>
  <si>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</si>
  <si>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</si>
  <si>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</si>
  <si>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</si>
  <si>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</si>
  <si>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</si>
  <si>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</si>
  <si>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</si>
  <si>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</si>
  <si>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</si>
  <si>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</si>
  <si>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</si>
  <si>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</si>
  <si>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</si>
  <si>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</si>
  <si>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</si>
  <si>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</si>
  <si>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</si>
  <si>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</si>
  <si>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</si>
  <si>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</si>
  <si>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</si>
  <si>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</si>
  <si>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</si>
  <si>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</si>
  <si>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</si>
  <si>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</si>
  <si>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</si>
  <si>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</si>
  <si>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</si>
  <si>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</si>
  <si>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</si>
  <si>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</si>
  <si>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</si>
  <si>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</si>
  <si>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</si>
  <si>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</si>
  <si>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</si>
  <si>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</si>
  <si>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</si>
  <si>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</si>
  <si>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</si>
  <si>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</si>
  <si>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</si>
  <si>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</si>
  <si>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</si>
  <si>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</si>
  <si>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</si>
  <si>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</si>
  <si>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</si>
  <si>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</si>
  <si>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</si>
  <si>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</si>
  <si>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</si>
  <si>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</si>
  <si>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</si>
  <si>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</si>
  <si>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</si>
  <si>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</si>
  <si>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</si>
  <si>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</si>
  <si>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</si>
  <si>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</si>
  <si>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</si>
  <si>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</si>
  <si>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</si>
  <si>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</si>
  <si>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</si>
  <si>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</si>
  <si>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</si>
  <si>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</si>
  <si>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</si>
  <si>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</si>
  <si>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</si>
  <si>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</si>
  <si>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</si>
  <si>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</si>
  <si>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</si>
  <si>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</si>
  <si>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</si>
  <si>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</si>
  <si>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</si>
  <si>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</si>
  <si>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</si>
  <si>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</si>
  <si>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</si>
  <si>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</si>
  <si>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</si>
  <si>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</si>
  <si>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</si>
  <si>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</si>
  <si>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</si>
  <si>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</si>
  <si>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</si>
  <si>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</si>
  <si>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</si>
  <si>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</si>
  <si>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</si>
  <si>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</si>
  <si>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</si>
  <si>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</si>
  <si>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</si>
  <si>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</si>
  <si>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</si>
  <si>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</si>
  <si>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</si>
  <si>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</si>
  <si>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</si>
  <si>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</si>
  <si>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</si>
  <si>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</si>
  <si>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</si>
  <si>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</si>
  <si>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</si>
  <si>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</si>
  <si>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</si>
  <si>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</si>
  <si>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</si>
  <si>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</si>
  <si>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</si>
  <si>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</si>
  <si>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</si>
  <si>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</si>
  <si>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</si>
  <si>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</si>
  <si>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</si>
  <si>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</si>
  <si>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</si>
  <si>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</si>
  <si>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</si>
  <si>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</si>
  <si>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</si>
  <si>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</si>
  <si>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</si>
  <si>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</si>
  <si>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</si>
  <si>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</si>
  <si>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</si>
  <si>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</si>
  <si>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</si>
  <si>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</si>
  <si>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</si>
  <si>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</si>
  <si>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</si>
  <si>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</si>
  <si>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</si>
  <si>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</si>
  <si>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</si>
  <si>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</si>
  <si>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</si>
  <si>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</si>
  <si>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</si>
  <si>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</si>
  <si>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</si>
  <si>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</si>
  <si>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</si>
  <si>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</si>
  <si>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</si>
  <si>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</si>
  <si>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</si>
  <si>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</si>
  <si>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</si>
  <si>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</si>
  <si>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</si>
  <si>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</si>
  <si>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</si>
  <si>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</si>
  <si>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</si>
  <si>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</si>
  <si>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</si>
  <si>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</si>
  <si>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</si>
  <si>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</si>
  <si>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</si>
  <si>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</si>
  <si>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</si>
  <si>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</si>
  <si>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</si>
  <si>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</si>
  <si>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</si>
  <si>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</si>
  <si>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</si>
  <si>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</si>
  <si>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</si>
  <si>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</si>
  <si>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</si>
  <si>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</si>
  <si>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</si>
  <si>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</si>
  <si>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</si>
  <si>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</si>
  <si>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</si>
  <si>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</si>
  <si>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</si>
  <si>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</si>
  <si>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</si>
  <si>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</si>
  <si>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</si>
  <si>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</si>
  <si>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</si>
  <si>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</si>
  <si>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</si>
  <si>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</si>
  <si>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</si>
  <si>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</si>
  <si>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</si>
  <si>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</si>
  <si>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</si>
  <si>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</si>
  <si>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</si>
  <si>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</si>
  <si>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</si>
  <si>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</si>
  <si>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</si>
  <si>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</si>
  <si>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</si>
  <si>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</si>
  <si>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</si>
  <si>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</si>
  <si>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</si>
  <si>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</si>
  <si>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</si>
  <si>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</si>
  <si>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</si>
  <si>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</si>
  <si>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</si>
  <si>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</si>
  <si>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</si>
  <si>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</si>
  <si>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</si>
  <si>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</si>
  <si>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</si>
  <si>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</si>
  <si>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</si>
  <si>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</si>
  <si>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</si>
  <si>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</si>
  <si>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</si>
  <si>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</si>
  <si>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</si>
  <si>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</si>
  <si>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</si>
  <si>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</si>
  <si>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</si>
  <si>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</si>
  <si>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</si>
  <si>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</si>
  <si>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</si>
  <si>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</si>
  <si>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</si>
  <si>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</si>
  <si>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</si>
  <si>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</si>
  <si>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</si>
  <si>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</si>
  <si>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</si>
  <si>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</si>
  <si>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</si>
  <si>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</si>
  <si>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</si>
  <si>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</si>
  <si>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</si>
  <si>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</si>
  <si>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</si>
  <si>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</si>
  <si>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</si>
  <si>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</si>
  <si>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</si>
  <si>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</si>
  <si>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</si>
  <si>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</si>
  <si>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</si>
  <si>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</si>
  <si>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</si>
  <si>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</si>
  <si>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</si>
  <si>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</si>
  <si>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</si>
  <si>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</si>
  <si>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</si>
  <si>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</si>
  <si>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</si>
  <si>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</si>
  <si>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</si>
  <si>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</si>
  <si>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</si>
  <si>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</si>
  <si>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</si>
  <si>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</si>
  <si>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</si>
  <si>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</si>
  <si>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</si>
  <si>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</si>
  <si>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</si>
  <si>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</si>
  <si>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</si>
  <si>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</si>
  <si>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</si>
  <si>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</si>
  <si>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</si>
  <si>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</si>
  <si>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</si>
  <si>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</si>
  <si>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</si>
  <si>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</si>
  <si>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</si>
  <si>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</si>
  <si>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</si>
  <si>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</si>
  <si>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</si>
  <si>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</si>
  <si>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</si>
  <si>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</si>
  <si>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</si>
  <si>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</si>
  <si>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</si>
  <si>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</si>
  <si>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</si>
  <si>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</si>
  <si>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</si>
  <si>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</si>
  <si>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</si>
  <si>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</si>
  <si>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</si>
  <si>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</si>
  <si>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</si>
  <si>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</si>
  <si>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</si>
  <si>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</si>
  <si>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</si>
  <si>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</si>
  <si>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</si>
  <si>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</si>
  <si>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</si>
  <si>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</si>
  <si>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</si>
  <si>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</si>
  <si>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</si>
  <si>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</si>
  <si>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</si>
  <si>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</si>
  <si>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</si>
  <si>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</si>
  <si>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</si>
  <si>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</si>
  <si>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</si>
  <si>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</si>
  <si>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</si>
  <si>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</si>
  <si>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</si>
  <si>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</si>
  <si>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</si>
  <si>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</si>
  <si>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</si>
  <si>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</si>
  <si>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</si>
  <si>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</si>
  <si>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</si>
  <si>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</si>
  <si>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</si>
  <si>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</si>
  <si>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</si>
  <si>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</si>
  <si>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</si>
  <si>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</si>
  <si>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</si>
  <si>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</si>
  <si>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</si>
  <si>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</si>
  <si>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</si>
  <si>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</si>
  <si>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</si>
  <si>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</si>
  <si>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</si>
  <si>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</si>
  <si>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</si>
  <si>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</si>
  <si>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</si>
  <si>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</si>
  <si>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</si>
  <si>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</si>
  <si>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</si>
  <si>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</si>
  <si>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</si>
  <si>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</si>
  <si>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</si>
  <si>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</si>
  <si>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</si>
  <si>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</si>
  <si>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</si>
  <si>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</si>
  <si>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</si>
  <si>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</si>
  <si>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</si>
  <si>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</si>
  <si>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</si>
  <si>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</si>
  <si>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</si>
  <si>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</si>
  <si>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</si>
  <si>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</si>
  <si>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</si>
  <si>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</si>
  <si>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</si>
  <si>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</si>
  <si>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</si>
  <si>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</si>
  <si>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</si>
  <si>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</si>
  <si>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</si>
  <si>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</si>
  <si>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</si>
  <si>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</si>
  <si>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</si>
  <si>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</si>
  <si>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</si>
  <si>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</si>
  <si>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</si>
  <si>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</si>
  <si>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</si>
  <si>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</si>
  <si>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</si>
  <si>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</si>
  <si>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</si>
  <si>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</si>
  <si>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</si>
  <si>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</si>
  <si>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</si>
  <si>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</si>
  <si>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</si>
  <si>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</si>
  <si>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</si>
  <si>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</si>
  <si>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</si>
  <si>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</si>
  <si>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</si>
  <si>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</si>
  <si>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</si>
  <si>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</si>
  <si>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</si>
  <si>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</si>
  <si>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</si>
  <si>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</si>
  <si>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</si>
  <si>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</si>
  <si>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</si>
  <si>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</si>
  <si>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</si>
  <si>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</si>
  <si>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</si>
  <si>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</si>
  <si>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</si>
  <si>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</si>
  <si>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</si>
  <si>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</si>
  <si>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</si>
  <si>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</si>
  <si>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</si>
  <si>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</si>
  <si>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</si>
  <si>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</si>
  <si>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</si>
  <si>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</si>
  <si>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</si>
  <si>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</si>
  <si>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</si>
  <si>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</si>
  <si>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</si>
  <si>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</si>
  <si>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</si>
  <si>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</si>
  <si>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</si>
  <si>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</si>
  <si>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</si>
  <si>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</si>
  <si>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</si>
  <si>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</si>
  <si>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</si>
  <si>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</si>
  <si>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</si>
  <si>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</si>
  <si>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</si>
  <si>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</si>
  <si>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</si>
  <si>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</si>
  <si>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</si>
  <si>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</si>
  <si>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</si>
  <si>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</si>
  <si>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</si>
  <si>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</si>
  <si>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</si>
  <si>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</si>
  <si>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</si>
  <si>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</si>
  <si>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</si>
  <si>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</si>
  <si>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</si>
  <si>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</si>
  <si>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</si>
  <si>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</si>
  <si>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</si>
  <si>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</si>
  <si>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</si>
  <si>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</si>
  <si>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</si>
  <si>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</si>
  <si>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</si>
  <si>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</si>
  <si>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</si>
  <si>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</si>
  <si>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</si>
  <si>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</si>
  <si>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</si>
  <si>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</si>
  <si>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</si>
  <si>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</si>
  <si>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</si>
  <si>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</si>
  <si>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</si>
  <si>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</si>
  <si>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</si>
  <si>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</si>
  <si>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</si>
  <si>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</si>
  <si>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</si>
  <si>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</si>
  <si>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</si>
  <si>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</si>
  <si>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</si>
  <si>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</si>
  <si>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</si>
  <si>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</si>
  <si>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</si>
  <si>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</si>
  <si>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</si>
  <si>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</si>
  <si>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</si>
  <si>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</si>
  <si>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</si>
  <si>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</si>
  <si>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</si>
  <si>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</si>
  <si>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</si>
  <si>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</si>
  <si>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</si>
  <si>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</si>
  <si>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</si>
  <si>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</si>
  <si>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</si>
  <si>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</si>
  <si>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</si>
  <si>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</si>
  <si>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</si>
  <si>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</si>
  <si>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</si>
  <si>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</si>
  <si>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</si>
  <si>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</si>
  <si>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</si>
  <si>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</si>
  <si>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</si>
  <si>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</si>
  <si>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</si>
  <si>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</si>
  <si>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</si>
  <si>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</si>
  <si>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</si>
  <si>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</si>
  <si>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</si>
  <si>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</si>
  <si>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</si>
  <si>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</si>
  <si>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</si>
  <si>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</si>
  <si>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</si>
  <si>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</si>
  <si>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</si>
  <si>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</si>
  <si>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</si>
  <si>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</si>
  <si>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</si>
  <si>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</si>
  <si>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</si>
  <si>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</si>
  <si>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</si>
  <si>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</si>
  <si>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</si>
  <si>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</si>
  <si>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</si>
  <si>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</si>
  <si>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</si>
  <si>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</si>
  <si>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</si>
  <si>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</si>
  <si>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</si>
  <si>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</si>
  <si>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</si>
  <si>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</si>
  <si>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</si>
  <si>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</si>
  <si>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</si>
  <si>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</si>
  <si>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</si>
  <si>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</si>
  <si>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</si>
  <si>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</si>
  <si>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</si>
  <si>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</si>
  <si>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</si>
  <si>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</si>
  <si>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</si>
  <si>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</si>
  <si>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</si>
  <si>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</si>
  <si>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</si>
  <si>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</si>
  <si>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</si>
  <si>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</si>
  <si>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</si>
  <si>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</si>
  <si>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</si>
  <si>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</si>
  <si>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</si>
  <si>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</si>
  <si>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</si>
  <si>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</si>
  <si>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</si>
  <si>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</si>
  <si>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</si>
  <si>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</si>
  <si>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</si>
  <si>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</si>
  <si>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</si>
  <si>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</si>
  <si>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</si>
  <si>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</si>
  <si>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</si>
  <si>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</si>
  <si>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</si>
  <si>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</si>
  <si>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</si>
  <si>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</si>
  <si>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</si>
  <si>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</si>
  <si>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</si>
  <si>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</si>
  <si>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</si>
  <si>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</si>
  <si>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</si>
  <si>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</si>
  <si>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</si>
  <si>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</si>
  <si>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</si>
  <si>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</si>
  <si>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</si>
  <si>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</si>
  <si>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</si>
  <si>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</si>
  <si>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</si>
  <si>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</si>
  <si>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</si>
  <si>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</si>
  <si>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</si>
  <si>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</si>
  <si>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</si>
  <si>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</si>
  <si>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</si>
  <si>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</si>
  <si>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</si>
  <si>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</si>
  <si>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</si>
  <si>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</si>
  <si>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</si>
  <si>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</si>
  <si>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</si>
  <si>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</si>
  <si>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</si>
  <si>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</si>
  <si>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</si>
  <si>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</si>
  <si>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</si>
  <si>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</si>
  <si>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</si>
  <si>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</si>
  <si>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</si>
  <si>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</si>
  <si>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</si>
  <si>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</si>
  <si>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</si>
  <si>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</si>
  <si>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</si>
  <si>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</si>
  <si>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</si>
  <si>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</si>
  <si>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</si>
  <si>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</si>
  <si>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</si>
  <si>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</si>
  <si>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</si>
  <si>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</si>
  <si>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</si>
  <si>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</si>
  <si>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</si>
  <si>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</si>
  <si>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</si>
  <si>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</si>
  <si>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</si>
  <si>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</si>
  <si>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</si>
  <si>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</si>
  <si>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</si>
  <si>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</si>
  <si>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</si>
  <si>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</si>
  <si>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</si>
  <si>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</si>
  <si>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</si>
  <si>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</si>
  <si>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</si>
  <si>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</si>
  <si>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</si>
  <si>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</si>
  <si>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</si>
  <si>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</si>
  <si>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</si>
  <si>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</si>
  <si>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</si>
  <si>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</si>
  <si>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</si>
  <si>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</si>
  <si>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</si>
  <si>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</si>
  <si>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</si>
  <si>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</si>
  <si>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</si>
  <si>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</si>
  <si>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</si>
  <si>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</si>
  <si>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</si>
  <si>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</si>
  <si>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</si>
  <si>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</si>
  <si>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</si>
  <si>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</si>
  <si>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</si>
  <si>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</si>
  <si>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</si>
  <si>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</si>
  <si>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</si>
  <si>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</si>
  <si>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</si>
  <si>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</si>
  <si>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</si>
  <si>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</si>
  <si>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</si>
  <si>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</si>
  <si>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</si>
  <si>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</si>
  <si>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</si>
  <si>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</si>
  <si>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</si>
  <si>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</si>
  <si>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</si>
  <si>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</si>
  <si>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</si>
  <si>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</si>
  <si>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</si>
  <si>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</si>
  <si>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</si>
  <si>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</si>
  <si>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</si>
  <si>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</si>
  <si>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</si>
  <si>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</si>
  <si>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</si>
  <si>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</si>
  <si>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</si>
  <si>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</si>
  <si>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</si>
  <si>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</si>
  <si>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</si>
  <si>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</si>
  <si>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</si>
  <si>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</si>
  <si>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</si>
  <si>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</si>
  <si>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</si>
  <si>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</si>
  <si>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</si>
  <si>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</si>
  <si>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</si>
  <si>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</si>
  <si>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</si>
  <si>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</si>
  <si>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</si>
  <si>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</si>
  <si>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</si>
  <si>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</si>
  <si>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</si>
  <si>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</si>
  <si>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</si>
  <si>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</si>
  <si>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</si>
  <si>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</si>
  <si>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</si>
  <si>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</si>
  <si>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</si>
  <si>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</si>
  <si>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</si>
  <si>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</si>
  <si>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</si>
  <si>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</si>
  <si>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</si>
  <si>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</si>
  <si>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</si>
  <si>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</si>
  <si>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</si>
  <si>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</si>
  <si>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</si>
  <si>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</si>
  <si>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</si>
  <si>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</si>
  <si>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</si>
  <si>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</si>
  <si>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</si>
  <si>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</si>
  <si>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</si>
  <si>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</si>
  <si>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</si>
  <si>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</si>
  <si>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</si>
  <si>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</si>
  <si>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</si>
  <si>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</si>
  <si>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</si>
  <si>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</si>
  <si>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</si>
  <si>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</si>
  <si>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</si>
  <si>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</si>
  <si>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</si>
  <si>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</si>
  <si>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</si>
  <si>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</si>
  <si>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</si>
  <si>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</si>
  <si>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</si>
  <si>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</si>
  <si>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</si>
  <si>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</si>
  <si>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</si>
  <si>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</si>
  <si>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</si>
  <si>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</si>
  <si>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</si>
  <si>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</si>
  <si>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</si>
  <si>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</si>
  <si>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</si>
  <si>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</si>
  <si>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</si>
  <si>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</si>
  <si>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</si>
  <si>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</si>
  <si>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</si>
  <si>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</si>
  <si>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</si>
  <si>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</si>
  <si>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</si>
  <si>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</si>
  <si>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</si>
  <si>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</si>
  <si>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</si>
  <si>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</si>
  <si>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</si>
  <si>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</si>
  <si>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</si>
  <si>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</si>
  <si>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</si>
  <si>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</si>
  <si>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</si>
  <si>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</si>
  <si>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</si>
  <si>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</si>
  <si>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</si>
  <si>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</si>
  <si>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</si>
  <si>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</si>
  <si>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</si>
  <si>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</si>
  <si>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</si>
  <si>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</si>
  <si>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</si>
  <si>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</si>
  <si>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</si>
  <si>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</si>
  <si>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</si>
  <si>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</si>
  <si>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</si>
  <si>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</si>
  <si>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</si>
  <si>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</si>
  <si>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</si>
  <si>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</si>
  <si>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</si>
  <si>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</si>
  <si>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</si>
  <si>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</si>
  <si>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</si>
  <si>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</si>
  <si>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</si>
  <si>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</si>
  <si>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</si>
  <si>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</si>
  <si>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</si>
  <si>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</si>
  <si>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</si>
  <si>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</si>
  <si>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</si>
  <si>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</si>
  <si>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</si>
  <si>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</si>
  <si>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</si>
  <si>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</si>
  <si>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</si>
  <si>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</si>
  <si>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</si>
  <si>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</si>
  <si>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</si>
  <si>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</si>
  <si>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</si>
  <si>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</si>
  <si>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</si>
  <si>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</si>
  <si>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</si>
  <si>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</si>
  <si>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</si>
  <si>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</si>
  <si>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</si>
  <si>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</si>
  <si>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</si>
  <si>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</si>
  <si>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</si>
  <si>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</si>
  <si>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</si>
  <si>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</si>
  <si>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</si>
  <si>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</si>
  <si>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</si>
  <si>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</si>
  <si>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</si>
  <si>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</si>
  <si>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</si>
  <si>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</si>
  <si>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</si>
  <si>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</si>
  <si>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</si>
  <si>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</si>
  <si>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</si>
  <si>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</si>
  <si>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</si>
  <si>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</si>
  <si>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</si>
  <si>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</si>
  <si>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</si>
  <si>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</si>
  <si>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</si>
  <si>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</si>
  <si>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</si>
  <si>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</si>
  <si>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</si>
  <si>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</si>
  <si>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</si>
  <si>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</si>
  <si>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</si>
  <si>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</si>
  <si>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</si>
  <si>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</si>
  <si>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</si>
  <si>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</si>
  <si>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</si>
  <si>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</si>
  <si>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</si>
  <si>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</si>
  <si>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</si>
  <si>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</si>
  <si>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</si>
  <si>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</si>
  <si>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</si>
  <si>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</si>
  <si>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</si>
  <si>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</si>
  <si>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</si>
  <si>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</si>
  <si>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</si>
  <si>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</si>
  <si>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</si>
  <si>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</si>
  <si>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</si>
  <si>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</si>
  <si>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</si>
  <si>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</si>
  <si>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</si>
  <si>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</si>
  <si>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</si>
  <si>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</si>
  <si>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</si>
  <si>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</si>
  <si>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</si>
  <si>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</si>
  <si>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</si>
  <si>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</si>
  <si>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</si>
  <si>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</si>
  <si>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</si>
  <si>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</si>
  <si>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</si>
  <si>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</si>
  <si>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</si>
  <si>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</si>
  <si>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</si>
  <si>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</si>
  <si>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</si>
  <si>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</si>
  <si>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</si>
  <si>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</si>
  <si>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</si>
  <si>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</si>
  <si>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</si>
  <si>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</si>
  <si>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</si>
  <si>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</si>
  <si>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</si>
  <si>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</si>
  <si>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</si>
  <si>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</si>
  <si>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</si>
  <si>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</si>
  <si>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</si>
  <si>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</si>
  <si>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</si>
  <si>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</si>
  <si>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</si>
  <si>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</si>
  <si>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</si>
  <si>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</si>
  <si>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</si>
  <si>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</si>
  <si>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</si>
  <si>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</si>
  <si>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</si>
  <si>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</si>
  <si>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</si>
  <si>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</si>
  <si>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</si>
  <si>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</si>
  <si>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</si>
  <si>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</si>
  <si>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</si>
  <si>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</si>
  <si>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</si>
  <si>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</si>
  <si>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</si>
  <si>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</si>
  <si>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</si>
  <si>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</si>
  <si>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</si>
  <si>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</si>
  <si>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</si>
  <si>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</si>
  <si>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</si>
  <si>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</si>
  <si>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</si>
  <si>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</si>
  <si>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</si>
  <si>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</si>
  <si>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</si>
  <si>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</si>
  <si>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</si>
  <si>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</si>
  <si>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</si>
  <si>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</si>
  <si>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</si>
  <si>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</si>
  <si>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</si>
  <si>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</si>
  <si>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</si>
  <si>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</si>
  <si>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</si>
  <si>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</si>
  <si>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</si>
  <si>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</si>
  <si>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</si>
  <si>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</si>
  <si>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</si>
  <si>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</si>
  <si>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</si>
  <si>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</si>
  <si>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</si>
  <si>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</si>
  <si>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</si>
  <si>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</si>
  <si>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</si>
  <si>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</si>
  <si>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</si>
  <si>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</si>
  <si>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</si>
  <si>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</si>
  <si>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</si>
  <si>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</si>
  <si>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</si>
  <si>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</si>
  <si>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</si>
  <si>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</si>
  <si>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</si>
  <si>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</si>
  <si>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</si>
  <si>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</si>
  <si>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</si>
  <si>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</si>
  <si>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</si>
  <si>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</si>
  <si>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</si>
  <si>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</si>
  <si>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</si>
  <si>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</si>
  <si>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</si>
  <si>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</si>
  <si>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</si>
  <si>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</si>
  <si>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</si>
  <si>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</si>
  <si>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</si>
  <si>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</si>
  <si>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</si>
  <si>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</si>
  <si>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</si>
  <si>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</si>
  <si>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</si>
  <si>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</si>
  <si>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</si>
  <si>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</si>
  <si>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</si>
  <si>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</si>
  <si>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</si>
  <si>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</si>
  <si>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</si>
  <si>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</si>
  <si>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</si>
  <si>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</si>
  <si>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</si>
  <si>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</si>
  <si>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</si>
  <si>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</si>
  <si>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</si>
  <si>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</si>
  <si>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</si>
  <si>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</si>
  <si>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</si>
  <si>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</si>
  <si>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</si>
  <si>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</si>
  <si>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</si>
  <si>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</si>
  <si>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</si>
  <si>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</si>
  <si>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</si>
  <si>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</si>
  <si>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</si>
  <si>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</si>
  <si>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</si>
  <si>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</si>
  <si>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</si>
  <si>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</si>
  <si>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</si>
  <si>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</si>
  <si>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</si>
  <si>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</si>
  <si>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</si>
  <si>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</si>
  <si>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</si>
  <si>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</si>
  <si>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</si>
  <si>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</si>
  <si>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</si>
  <si>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</si>
  <si>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</si>
  <si>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</si>
  <si>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</si>
  <si>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</si>
  <si>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</si>
  <si>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</si>
  <si>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</si>
  <si>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</si>
  <si>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</si>
  <si>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</si>
  <si>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</si>
  <si>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</si>
  <si>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</si>
  <si>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</si>
  <si>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</si>
  <si>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</si>
  <si>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</si>
  <si>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</si>
  <si>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</si>
  <si>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</si>
  <si>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</si>
  <si>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</si>
  <si>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</si>
  <si>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</si>
  <si>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</si>
  <si>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</si>
  <si>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</si>
  <si>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</si>
  <si>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</si>
  <si>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</si>
  <si>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</si>
  <si>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</si>
  <si>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</si>
  <si>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</si>
  <si>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</si>
  <si>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</si>
  <si>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</si>
  <si>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</si>
  <si>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</si>
  <si>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</si>
  <si>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</si>
  <si>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</si>
  <si>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</si>
  <si>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</si>
  <si>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</si>
  <si>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</si>
  <si>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</si>
  <si>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</si>
  <si>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</si>
  <si>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</si>
  <si>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</si>
  <si>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</si>
  <si>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</si>
  <si>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</si>
  <si>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</si>
  <si>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</si>
  <si>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</si>
  <si>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</si>
  <si>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</si>
  <si>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</si>
  <si>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</si>
  <si>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</si>
  <si>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</si>
  <si>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</si>
  <si>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</si>
  <si>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</si>
  <si>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</si>
  <si>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</si>
  <si>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</si>
  <si>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</si>
  <si>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</si>
  <si>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</si>
  <si>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</si>
  <si>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</si>
  <si>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</si>
  <si>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</si>
  <si>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</si>
  <si>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</si>
  <si>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</si>
  <si>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</si>
  <si>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</si>
  <si>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</si>
  <si>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</si>
  <si>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</si>
  <si>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</si>
  <si>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</si>
  <si>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</si>
  <si>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</si>
  <si>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</si>
  <si>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</si>
  <si>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</si>
  <si>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</si>
  <si>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</si>
  <si>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</si>
  <si>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</si>
  <si>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</si>
  <si>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</si>
  <si>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</si>
  <si>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</si>
  <si>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</si>
  <si>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</si>
  <si>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</si>
  <si>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</si>
  <si>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</si>
  <si>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</si>
  <si>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</si>
  <si>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</si>
  <si>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</si>
  <si>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</si>
  <si>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</si>
  <si>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</si>
  <si>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</si>
  <si>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</si>
  <si>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</si>
  <si>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</si>
  <si>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</si>
  <si>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</si>
  <si>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</si>
  <si>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</si>
  <si>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</si>
  <si>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</si>
  <si>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</si>
  <si>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</si>
  <si>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</si>
  <si>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</si>
  <si>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</si>
  <si>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</si>
  <si>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</si>
  <si>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</si>
  <si>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</si>
  <si>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</si>
  <si>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</si>
  <si>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</si>
  <si>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</si>
  <si>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</si>
  <si>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</si>
  <si>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</si>
  <si>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</si>
  <si>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</si>
  <si>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</si>
  <si>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</si>
  <si>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</si>
  <si>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</si>
  <si>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</si>
  <si>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</si>
  <si>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</si>
  <si>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</si>
  <si>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</si>
  <si>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</si>
  <si>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</si>
  <si>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</si>
  <si>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</si>
  <si>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</si>
  <si>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</si>
  <si>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</si>
  <si>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</si>
  <si>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</si>
  <si>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</si>
  <si>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</si>
  <si>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</si>
  <si>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</si>
  <si>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</si>
  <si>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</si>
  <si>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</si>
  <si>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</si>
  <si>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</si>
  <si>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</si>
  <si>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</si>
  <si>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</si>
  <si>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</si>
  <si>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</si>
  <si>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</si>
  <si>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</si>
  <si>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</si>
  <si>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</si>
  <si>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</si>
  <si>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</si>
  <si>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</si>
  <si>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</si>
  <si>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</si>
  <si>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</si>
  <si>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</si>
  <si>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</si>
  <si>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</si>
  <si>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</si>
  <si>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</si>
  <si>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</si>
  <si>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</si>
  <si>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</si>
  <si>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</si>
  <si>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</si>
  <si>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</si>
  <si>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</si>
  <si>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</si>
  <si>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</si>
  <si>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</si>
  <si>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</si>
  <si>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</si>
  <si>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</si>
  <si>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</si>
  <si>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</si>
  <si>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</si>
  <si>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</si>
  <si>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</si>
  <si>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</si>
  <si>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</si>
  <si>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</si>
  <si>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</si>
  <si>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</si>
  <si>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</si>
  <si>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</si>
  <si>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</si>
  <si>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</si>
  <si>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</si>
  <si>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</si>
  <si>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</si>
  <si>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</si>
  <si>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</si>
  <si>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</si>
  <si>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</si>
  <si>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</si>
  <si>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</si>
  <si>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</si>
  <si>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</si>
  <si>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</si>
  <si>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</si>
  <si>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</si>
  <si>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</si>
  <si>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</si>
  <si>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</si>
  <si>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</si>
  <si>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</si>
  <si>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</si>
  <si>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</si>
  <si>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</si>
  <si>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</si>
  <si>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</si>
  <si>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</si>
  <si>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</si>
  <si>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</si>
  <si>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</si>
  <si>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</si>
  <si>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</si>
  <si>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</si>
  <si>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</si>
  <si>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</si>
  <si>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</si>
  <si>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</si>
  <si>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</si>
  <si>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</si>
  <si>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</si>
  <si>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</si>
  <si>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</si>
  <si>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</si>
  <si>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</si>
  <si>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</si>
  <si>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</si>
  <si>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</si>
  <si>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</si>
  <si>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</si>
  <si>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</si>
  <si>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</si>
  <si>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</si>
  <si>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</si>
  <si>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</si>
  <si>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</si>
  <si>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</si>
  <si>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</si>
  <si>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</si>
  <si>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</si>
  <si>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</si>
  <si>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</si>
  <si>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</si>
  <si>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</si>
  <si>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</si>
  <si>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</si>
  <si>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</si>
  <si>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</si>
  <si>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</si>
  <si>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</si>
  <si>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</si>
  <si>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</si>
  <si>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</si>
  <si>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</si>
  <si>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</si>
  <si>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</si>
  <si>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</si>
  <si>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</si>
  <si>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</si>
  <si>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</si>
  <si>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</si>
  <si>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</si>
  <si>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</si>
  <si>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</si>
  <si>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</si>
  <si>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</si>
  <si>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</si>
  <si>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</si>
  <si>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</si>
  <si>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</si>
  <si>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</si>
  <si>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</si>
  <si>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</si>
  <si>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</si>
  <si>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</si>
  <si>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</si>
  <si>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</si>
  <si>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</si>
  <si>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</si>
  <si>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</si>
  <si>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</si>
  <si>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</si>
  <si>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</si>
  <si>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</si>
  <si>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</si>
  <si>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</si>
  <si>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</si>
  <si>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</si>
  <si>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</si>
  <si>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</si>
  <si>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</si>
  <si>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</si>
  <si>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</si>
  <si>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</si>
  <si>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</si>
  <si>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</si>
  <si>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</si>
  <si>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</si>
  <si>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</si>
  <si>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</si>
  <si>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</si>
  <si>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</si>
  <si>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</si>
  <si>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</si>
  <si>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</si>
  <si>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</si>
  <si>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</si>
  <si>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</si>
  <si>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</si>
  <si>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</si>
  <si>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</si>
  <si>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</si>
  <si>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</si>
  <si>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</si>
  <si>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</si>
  <si>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</si>
  <si>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</si>
  <si>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</si>
  <si>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</si>
  <si>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</si>
  <si>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</si>
  <si>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</si>
  <si>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</si>
  <si>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</si>
  <si>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</si>
  <si>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</si>
  <si>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</si>
  <si>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</si>
  <si>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</si>
  <si>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</si>
  <si>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</si>
  <si>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</si>
  <si>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</si>
  <si>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</si>
  <si>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</si>
  <si>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</si>
  <si>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</si>
  <si>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</si>
  <si>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</si>
  <si>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</si>
  <si>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</si>
  <si>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</si>
  <si>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</si>
  <si>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</si>
  <si>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</si>
  <si>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</si>
  <si>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</si>
  <si>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</si>
  <si>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</si>
  <si>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</si>
  <si>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</si>
  <si>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</si>
  <si>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</si>
  <si>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</si>
  <si>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</si>
  <si>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</si>
  <si>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</si>
  <si>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</si>
  <si>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</si>
  <si>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</si>
  <si>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</si>
  <si>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</si>
  <si>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</si>
  <si>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</si>
  <si>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</si>
  <si>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</si>
  <si>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</si>
  <si>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</si>
  <si>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</si>
  <si>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</si>
  <si>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</si>
  <si>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</si>
  <si>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</si>
  <si>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</si>
  <si>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</si>
  <si>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</si>
  <si>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</si>
  <si>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</si>
  <si>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</si>
  <si>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</si>
  <si>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</si>
  <si>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</si>
  <si>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</si>
  <si>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</si>
  <si>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</si>
  <si>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</si>
  <si>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</si>
  <si>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</si>
  <si>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</si>
  <si>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</si>
  <si>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</si>
  <si>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</si>
  <si>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</si>
  <si>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</si>
  <si>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</si>
  <si>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</si>
  <si>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</si>
  <si>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</si>
  <si>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</si>
  <si>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</si>
  <si>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</si>
  <si>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</si>
  <si>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</si>
  <si>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</si>
  <si>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</si>
  <si>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</si>
  <si>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</si>
  <si>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</si>
  <si>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</si>
  <si>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</si>
  <si>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</si>
  <si>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</si>
  <si>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</si>
  <si>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</si>
  <si>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</si>
  <si>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</si>
  <si>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</si>
  <si>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</si>
  <si>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</si>
  <si>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</si>
  <si>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</si>
  <si>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</si>
  <si>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</si>
  <si>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</si>
  <si>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</si>
  <si>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</si>
  <si>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</si>
  <si>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</si>
  <si>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</si>
  <si>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</si>
  <si>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</si>
  <si>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</si>
  <si>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</si>
  <si>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</si>
  <si>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</si>
  <si>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</si>
  <si>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</si>
  <si>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</si>
  <si>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</si>
  <si>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</si>
  <si>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</si>
  <si>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</si>
  <si>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</si>
  <si>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</si>
  <si>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</si>
  <si>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</si>
  <si>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</si>
  <si>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</si>
  <si>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</si>
  <si>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</si>
  <si>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</si>
  <si>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</si>
  <si>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</si>
  <si>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</si>
  <si>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</si>
  <si>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</si>
  <si>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</si>
  <si>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</si>
  <si>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</si>
  <si>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</si>
  <si>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</si>
  <si>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</si>
  <si>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</si>
  <si>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</si>
  <si>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</si>
  <si>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</si>
  <si>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</si>
  <si>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</si>
  <si>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</si>
  <si>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</si>
  <si>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</si>
  <si>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</si>
  <si>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</si>
  <si>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</si>
  <si>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</si>
  <si>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</si>
  <si>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</si>
  <si>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</si>
  <si>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</si>
  <si>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</si>
  <si>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</si>
  <si>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</si>
  <si>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</si>
  <si>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</si>
  <si>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</si>
  <si>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</si>
  <si>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</si>
  <si>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</si>
  <si>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</si>
  <si>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</si>
  <si>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</si>
  <si>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</si>
  <si>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</si>
  <si>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</si>
  <si>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</si>
  <si>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</si>
  <si>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</si>
  <si>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</si>
  <si>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</si>
  <si>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</si>
  <si>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</si>
  <si>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</si>
  <si>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</si>
  <si>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</si>
  <si>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</si>
  <si>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</si>
  <si>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</si>
  <si>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</si>
  <si>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</si>
  <si>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</si>
  <si>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</si>
  <si>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</si>
  <si>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</si>
  <si>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</si>
  <si>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</si>
  <si>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</si>
  <si>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</si>
  <si>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</si>
  <si>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</si>
  <si>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</si>
  <si>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</si>
  <si>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</si>
  <si>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</si>
  <si>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</si>
  <si>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</si>
  <si>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</si>
  <si>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</si>
  <si>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</si>
  <si>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</si>
  <si>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</si>
  <si>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</si>
  <si>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</si>
  <si>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</si>
  <si>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</si>
  <si>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</si>
  <si>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</si>
  <si>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</si>
  <si>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</si>
  <si>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</si>
  <si>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</si>
  <si>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</si>
  <si>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</si>
  <si>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</si>
  <si>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</si>
  <si>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</si>
  <si>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</si>
  <si>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</si>
  <si>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</si>
  <si>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</si>
  <si>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</si>
  <si>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</si>
  <si>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</si>
  <si>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</si>
  <si>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</si>
  <si>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</si>
  <si>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</si>
  <si>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</si>
  <si>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</si>
  <si>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</si>
  <si>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</si>
  <si>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</si>
  <si>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</si>
  <si>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</si>
  <si>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</si>
  <si>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</si>
  <si>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</si>
  <si>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</si>
  <si>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</si>
  <si>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</si>
  <si>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</si>
  <si>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</si>
  <si>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</si>
  <si>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</si>
  <si>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</si>
  <si>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</si>
  <si>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</si>
  <si>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</si>
  <si>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</si>
  <si>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</si>
  <si>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</si>
  <si>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</si>
  <si>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</si>
  <si>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</si>
  <si>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</si>
  <si>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</si>
  <si>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</si>
  <si>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</si>
  <si>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</si>
  <si>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</si>
  <si>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</si>
  <si>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</si>
  <si>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</si>
  <si>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</si>
  <si>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</si>
  <si>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</si>
  <si>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</si>
  <si>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</si>
  <si>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</si>
  <si>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</si>
  <si>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</si>
  <si>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</si>
  <si>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</si>
  <si>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</si>
  <si>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</si>
  <si>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</si>
  <si>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</si>
  <si>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</si>
  <si>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</si>
  <si>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</si>
  <si>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</si>
  <si>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</si>
  <si>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</si>
  <si>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</si>
  <si>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</si>
  <si>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</si>
  <si>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</si>
  <si>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</si>
  <si>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</si>
  <si>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</si>
  <si>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</si>
  <si>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</si>
  <si>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</si>
  <si>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</si>
  <si>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</si>
  <si>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</si>
  <si>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</si>
  <si>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</si>
  <si>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</si>
  <si>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</si>
  <si>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</si>
  <si>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</si>
  <si>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</si>
  <si>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</si>
  <si>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</si>
  <si>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</si>
  <si>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</si>
  <si>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</si>
  <si>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</si>
  <si>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</si>
  <si>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</si>
  <si>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</si>
  <si>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</si>
  <si>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</si>
  <si>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</si>
  <si>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</si>
  <si>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</si>
  <si>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</si>
  <si>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</si>
  <si>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</si>
  <si>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</si>
  <si>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</si>
  <si>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</si>
  <si>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</si>
  <si>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</si>
  <si>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</si>
  <si>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</si>
  <si>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</si>
  <si>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</si>
  <si>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</si>
  <si>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</si>
  <si>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</si>
  <si>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</si>
  <si>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</si>
  <si>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</si>
  <si>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</si>
  <si>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</si>
  <si>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</si>
  <si>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</si>
  <si>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</si>
  <si>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</si>
  <si>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</si>
  <si>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</si>
  <si>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</si>
  <si>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</si>
  <si>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</si>
  <si>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</si>
  <si>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</si>
  <si>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</si>
  <si>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</si>
  <si>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</si>
  <si>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</si>
  <si>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</si>
  <si>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</si>
  <si>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</si>
  <si>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</si>
  <si>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</si>
  <si>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</si>
  <si>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</si>
  <si>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</si>
  <si>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</si>
  <si>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</si>
  <si>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</si>
  <si>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</si>
  <si>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</si>
  <si>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</si>
  <si>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</si>
  <si>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</si>
  <si>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</si>
  <si>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</si>
  <si>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</si>
  <si>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</si>
  <si>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</si>
  <si>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</si>
  <si>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</si>
  <si>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</si>
  <si>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</si>
  <si>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</si>
  <si>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</si>
  <si>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</si>
  <si>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</si>
  <si>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</si>
  <si>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</si>
  <si>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</si>
  <si>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</si>
  <si>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</si>
  <si>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</si>
  <si>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</si>
  <si>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</si>
  <si>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</si>
  <si>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</si>
  <si>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</si>
  <si>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</si>
  <si>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</si>
  <si>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</si>
  <si>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</si>
  <si>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</si>
  <si>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</si>
  <si>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</si>
  <si>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</si>
  <si>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</si>
  <si>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</si>
  <si>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</si>
  <si>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</si>
  <si>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</si>
  <si>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</si>
  <si>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</si>
  <si>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</si>
  <si>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</si>
  <si>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</si>
  <si>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</si>
  <si>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</si>
  <si>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</si>
  <si>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</si>
  <si>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</si>
  <si>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</si>
  <si>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</si>
  <si>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</si>
  <si>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</si>
  <si>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</si>
  <si>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</si>
  <si>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</si>
  <si>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</si>
  <si>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</si>
  <si>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</si>
  <si>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</si>
  <si>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</si>
  <si>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</si>
  <si>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</si>
  <si>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</si>
  <si>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</si>
  <si>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</si>
  <si>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</si>
  <si>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</si>
  <si>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</si>
  <si>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</si>
  <si>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</si>
  <si>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</si>
  <si>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</si>
  <si>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</si>
  <si>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</si>
  <si>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</si>
  <si>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</si>
  <si>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</si>
  <si>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</si>
  <si>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</si>
  <si>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</si>
  <si>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</si>
  <si>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</si>
  <si>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</si>
  <si>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</si>
  <si>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</si>
  <si>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</si>
  <si>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</si>
  <si>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</si>
  <si>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</si>
  <si>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</si>
  <si>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</si>
  <si>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</si>
  <si>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</si>
  <si>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</si>
  <si>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</si>
  <si>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</si>
  <si>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</si>
  <si>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</si>
  <si>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</si>
  <si>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</si>
  <si>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</si>
  <si>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</si>
  <si>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</si>
  <si>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</si>
  <si>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</si>
  <si>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</si>
  <si>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</si>
  <si>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</si>
  <si>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</si>
  <si>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</si>
  <si>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</si>
  <si>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</si>
  <si>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</si>
  <si>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</si>
  <si>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</si>
  <si>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</si>
  <si>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</si>
  <si>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</si>
  <si>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</si>
  <si>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</si>
  <si>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</si>
  <si>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</si>
  <si>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</si>
  <si>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</si>
  <si>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</si>
  <si>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</si>
  <si>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</si>
  <si>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</si>
  <si>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</si>
  <si>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</si>
  <si>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</si>
  <si>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</si>
  <si>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</si>
  <si>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</si>
  <si>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</si>
  <si>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</si>
  <si>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</si>
  <si>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</si>
  <si>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</si>
  <si>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</si>
  <si>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</si>
  <si>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</si>
  <si>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</si>
  <si>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</si>
  <si>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</si>
  <si>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</si>
  <si>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</si>
  <si>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</si>
  <si>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</si>
  <si>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</si>
  <si>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</si>
  <si>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</si>
  <si>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</si>
  <si>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</si>
  <si>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</si>
  <si>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</si>
  <si>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</si>
  <si>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</si>
  <si>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</si>
  <si>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</si>
  <si>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</si>
  <si>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</si>
  <si>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</si>
  <si>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</si>
  <si>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</si>
  <si>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</si>
  <si>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</si>
  <si>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</si>
  <si>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</si>
  <si>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</si>
  <si>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</si>
  <si>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</si>
  <si>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</si>
  <si>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</si>
  <si>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</si>
  <si>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</si>
  <si>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</si>
  <si>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</si>
  <si>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</si>
  <si>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</si>
  <si>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</si>
  <si>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</si>
  <si>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</si>
  <si>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</si>
  <si>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</si>
  <si>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</si>
  <si>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</si>
  <si>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</si>
  <si>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</si>
  <si>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</si>
  <si>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</si>
  <si>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</si>
  <si>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</si>
  <si>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</si>
  <si>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</si>
  <si>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</si>
  <si>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</si>
  <si>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</si>
  <si>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</si>
  <si>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</si>
  <si>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</si>
  <si>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</si>
  <si>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</si>
  <si>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</si>
  <si>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</si>
  <si>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</si>
  <si>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</si>
  <si>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</si>
  <si>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</si>
  <si>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</si>
  <si>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</si>
  <si>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</si>
  <si>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</si>
  <si>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</si>
  <si>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</si>
  <si>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</si>
  <si>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</si>
  <si>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</si>
  <si>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</si>
  <si>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</si>
  <si>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</si>
  <si>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</si>
  <si>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</si>
  <si>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</si>
  <si>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</si>
  <si>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</si>
  <si>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</si>
  <si>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</si>
  <si>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</si>
  <si>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</si>
  <si>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</si>
  <si>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</si>
  <si>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</si>
  <si>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</si>
  <si>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</si>
  <si>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</si>
  <si>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</si>
  <si>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</si>
  <si>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</si>
  <si>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</si>
  <si>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</si>
  <si>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</si>
  <si>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</si>
  <si>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</si>
  <si>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</si>
  <si>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</si>
  <si>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</si>
  <si>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</si>
  <si>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</si>
  <si>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</si>
  <si>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</si>
  <si>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</si>
  <si>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</si>
  <si>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</si>
  <si>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</si>
  <si>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</si>
  <si>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</si>
  <si>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</si>
  <si>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</si>
  <si>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</si>
  <si>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</si>
  <si>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</si>
  <si>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</si>
  <si>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</si>
  <si>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</si>
  <si>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</si>
  <si>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</si>
  <si>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</si>
  <si>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</si>
  <si>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</si>
  <si>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</si>
  <si>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</si>
  <si>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</si>
  <si>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</si>
  <si>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</si>
  <si>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</si>
  <si>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</si>
  <si>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</si>
  <si>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</si>
  <si>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</si>
  <si>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</si>
  <si>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</si>
  <si>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</si>
  <si>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</si>
  <si>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</si>
  <si>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</si>
  <si>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</si>
  <si>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</si>
  <si>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</si>
  <si>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</si>
  <si>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</si>
  <si>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</si>
  <si>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</si>
  <si>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</si>
  <si>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</si>
  <si>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</si>
  <si>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</si>
  <si>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</si>
  <si>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</si>
  <si>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</si>
  <si>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</si>
  <si>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</si>
  <si>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</si>
  <si>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</si>
  <si>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</si>
  <si>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</si>
  <si>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</si>
  <si>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</si>
  <si>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</si>
  <si>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</si>
  <si>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</si>
  <si>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</si>
  <si>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</si>
  <si>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</si>
  <si>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</si>
  <si>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</si>
  <si>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</si>
  <si>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</si>
  <si>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</si>
  <si>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</si>
  <si>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</si>
  <si>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</si>
  <si>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</si>
  <si>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</si>
  <si>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</si>
  <si>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</si>
  <si>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</si>
  <si>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</si>
  <si>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</si>
  <si>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</si>
  <si>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</si>
  <si>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</si>
  <si>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</si>
  <si>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</si>
  <si>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</si>
  <si>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</si>
  <si>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</si>
  <si>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</si>
  <si>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</si>
  <si>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</si>
  <si>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</si>
  <si>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</si>
  <si>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</si>
  <si>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</si>
  <si>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</si>
  <si>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</si>
  <si>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</si>
  <si>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</si>
  <si>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</si>
  <si>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</si>
  <si>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</si>
  <si>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</si>
  <si>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</si>
  <si>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</si>
  <si>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</si>
  <si>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</si>
  <si>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</si>
  <si>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</si>
  <si>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</si>
  <si>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</si>
  <si>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</si>
  <si>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</si>
  <si>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</si>
  <si>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</si>
  <si>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</si>
  <si>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</si>
  <si>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</si>
  <si>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</si>
  <si>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</si>
  <si>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</si>
  <si>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</si>
  <si>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</si>
  <si>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</si>
  <si>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</si>
  <si>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</si>
  <si>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</si>
  <si>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</si>
  <si>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</si>
  <si>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</si>
  <si>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</si>
  <si>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</si>
  <si>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</si>
  <si>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</si>
  <si>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</si>
  <si>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</si>
  <si>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</si>
  <si>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</si>
  <si>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</si>
  <si>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</si>
  <si>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</si>
  <si>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</si>
  <si>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</si>
  <si>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</si>
  <si>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</si>
  <si>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</si>
  <si>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</si>
  <si>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</si>
  <si>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</si>
  <si>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</si>
  <si>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</si>
  <si>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</si>
  <si>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</si>
  <si>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</si>
  <si>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</si>
  <si>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</si>
  <si>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</si>
  <si>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</si>
  <si>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</si>
  <si>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</si>
  <si>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</si>
  <si>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</si>
  <si>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</si>
  <si>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</si>
  <si>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</si>
  <si>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</si>
  <si>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</si>
  <si>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</si>
  <si>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</si>
  <si>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</si>
  <si>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</si>
  <si>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</si>
  <si>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</si>
  <si>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</si>
  <si>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</si>
  <si>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</si>
  <si>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</si>
  <si>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</si>
  <si>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</si>
  <si>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</si>
  <si>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</si>
  <si>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</si>
  <si>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</si>
  <si>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</si>
  <si>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</si>
  <si>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</si>
  <si>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</si>
  <si>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</si>
  <si>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</si>
  <si>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</si>
  <si>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</si>
  <si>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</si>
  <si>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</si>
  <si>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</si>
  <si>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</si>
  <si>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</si>
  <si>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</si>
  <si>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</si>
  <si>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</si>
  <si>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</si>
  <si>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</si>
  <si>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</si>
  <si>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</si>
  <si>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</si>
  <si>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</si>
  <si>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</si>
  <si>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</si>
  <si>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</si>
  <si>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</si>
  <si>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</si>
  <si>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</si>
  <si>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</si>
  <si>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</si>
  <si>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</si>
  <si>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</si>
  <si>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</si>
  <si>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</si>
  <si>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</si>
  <si>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</si>
  <si>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</si>
  <si>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</si>
  <si>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</si>
  <si>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</si>
  <si>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</si>
  <si>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</si>
  <si>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</si>
  <si>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</si>
  <si>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</si>
  <si>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</si>
  <si>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</si>
  <si>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</si>
  <si>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</si>
  <si>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</si>
  <si>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</si>
  <si>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</si>
  <si>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</si>
  <si>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</si>
  <si>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</si>
  <si>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</si>
  <si>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</si>
  <si>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</si>
  <si>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</si>
  <si>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</si>
  <si>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</si>
  <si>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</si>
  <si>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</si>
  <si>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</si>
  <si>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</si>
  <si>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</si>
  <si>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</si>
  <si>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</si>
  <si>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</si>
  <si>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</si>
  <si>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</si>
  <si>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</si>
  <si>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</si>
  <si>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</si>
  <si>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</si>
  <si>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</si>
  <si>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</si>
  <si>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</si>
  <si>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</si>
  <si>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</si>
  <si>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</si>
  <si>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</si>
  <si>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</si>
  <si>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</si>
  <si>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</si>
  <si>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</si>
  <si>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</si>
  <si>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</si>
  <si>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</si>
  <si>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</si>
  <si>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</si>
  <si>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</si>
  <si>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</si>
  <si>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</si>
  <si>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</si>
  <si>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</si>
  <si>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</si>
  <si>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</si>
  <si>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</si>
  <si>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</si>
  <si>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</si>
  <si>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</si>
  <si>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</si>
  <si>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</si>
  <si>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</si>
  <si>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</si>
  <si>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</si>
  <si>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</si>
  <si>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</si>
  <si>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</si>
  <si>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</si>
  <si>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</si>
  <si>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</si>
  <si>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</si>
  <si>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</si>
  <si>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</si>
  <si>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</si>
  <si>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</si>
  <si>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</si>
  <si>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</si>
  <si>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</si>
  <si>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</si>
  <si>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</si>
  <si>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</si>
  <si>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</si>
  <si>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</si>
  <si>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</si>
  <si>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</si>
  <si>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</si>
  <si>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</si>
  <si>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</si>
  <si>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</si>
  <si>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</si>
  <si>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</si>
  <si>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</si>
  <si>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</si>
  <si>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</si>
  <si>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</si>
  <si>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</si>
  <si>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</si>
  <si>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</si>
  <si>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</si>
  <si>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</si>
  <si>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</si>
  <si>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</si>
  <si>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</si>
  <si>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</si>
  <si>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</si>
  <si>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</si>
  <si>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</si>
  <si>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</si>
  <si>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</si>
  <si>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</si>
  <si>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</si>
  <si>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</si>
  <si>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</si>
  <si>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</si>
  <si>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</si>
  <si>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</si>
  <si>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</si>
  <si>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</si>
  <si>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</si>
  <si>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</si>
  <si>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</si>
  <si>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</si>
  <si>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</si>
  <si>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</si>
  <si>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</si>
  <si>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</si>
  <si>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</si>
  <si>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</si>
  <si>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</si>
  <si>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</si>
  <si>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</si>
  <si>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</si>
  <si>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</si>
  <si>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</si>
  <si>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</si>
  <si>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</si>
  <si>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</si>
  <si>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</si>
  <si>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</si>
  <si>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</si>
  <si>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</si>
  <si>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</si>
  <si>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</si>
  <si>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</si>
  <si>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</si>
  <si>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</si>
  <si>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</si>
  <si>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</si>
  <si>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</si>
  <si>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</si>
  <si>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</si>
  <si>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</si>
  <si>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</si>
  <si>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</si>
  <si>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</si>
  <si>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</si>
  <si>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</si>
  <si>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</si>
  <si>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</si>
  <si>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</si>
  <si>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</si>
  <si>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</si>
  <si>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</si>
  <si>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</si>
  <si>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</si>
  <si>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</si>
  <si>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</si>
  <si>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</si>
  <si>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</si>
  <si>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</si>
  <si>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</si>
  <si>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</si>
  <si>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</si>
  <si>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</si>
  <si>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</si>
  <si>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</si>
  <si>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</si>
  <si>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</si>
  <si>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</si>
  <si>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</si>
  <si>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</si>
  <si>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</si>
  <si>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</si>
  <si>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</si>
  <si>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</si>
  <si>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</si>
  <si>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</si>
  <si>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</si>
  <si>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</si>
  <si>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</si>
  <si>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</si>
  <si>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</si>
  <si>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</si>
  <si>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</si>
  <si>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</si>
  <si>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</si>
  <si>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</si>
  <si>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</si>
  <si>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</si>
  <si>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</si>
  <si>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</si>
  <si>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</si>
  <si>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</si>
  <si>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</si>
  <si>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</si>
  <si>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</si>
  <si>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</si>
  <si>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</si>
  <si>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</si>
  <si>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</si>
  <si>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</si>
  <si>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</si>
  <si>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</si>
  <si>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</si>
  <si>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</si>
  <si>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</si>
  <si>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</si>
  <si>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</si>
  <si>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</si>
  <si>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</si>
  <si>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</si>
  <si>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</si>
  <si>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</si>
  <si>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</si>
  <si>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</si>
  <si>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</si>
  <si>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</si>
  <si>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</si>
  <si>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</si>
  <si>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</si>
  <si>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</si>
  <si>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</si>
  <si>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</si>
  <si>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</si>
  <si>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</si>
  <si>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</si>
  <si>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</si>
  <si>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</si>
  <si>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</si>
  <si>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</si>
  <si>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</si>
  <si>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</si>
  <si>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</si>
  <si>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</si>
  <si>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</si>
  <si>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</si>
  <si>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</si>
  <si>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</si>
  <si>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</si>
  <si>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</si>
  <si>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</si>
  <si>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</si>
  <si>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</si>
  <si>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</si>
  <si>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</si>
  <si>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</si>
  <si>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</si>
  <si>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</si>
  <si>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</si>
  <si>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</si>
  <si>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</si>
  <si>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</si>
  <si>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</si>
  <si>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</si>
  <si>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</si>
  <si>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</si>
  <si>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</si>
  <si>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</si>
  <si>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</si>
  <si>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</si>
  <si>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</si>
  <si>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</si>
  <si>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</si>
  <si>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</si>
  <si>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</si>
  <si>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</si>
  <si>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</si>
  <si>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</si>
  <si>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</si>
  <si>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</si>
  <si>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</si>
  <si>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</si>
  <si>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</si>
  <si>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</si>
  <si>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</si>
  <si>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</si>
  <si>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</si>
  <si>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</si>
  <si>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</si>
  <si>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</si>
  <si>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</si>
  <si>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</si>
  <si>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</si>
  <si>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</si>
  <si>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</si>
  <si>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</si>
  <si>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</si>
  <si>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</si>
  <si>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</si>
  <si>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</si>
  <si>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</si>
  <si>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</si>
  <si>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</si>
  <si>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</si>
  <si>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</si>
  <si>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</si>
  <si>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</si>
  <si>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</si>
  <si>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</si>
  <si>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</si>
  <si>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</si>
  <si>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</si>
  <si>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</si>
  <si>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</si>
  <si>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</si>
  <si>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</si>
  <si>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</si>
  <si>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</si>
  <si>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</si>
  <si>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</si>
  <si>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</si>
  <si>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</si>
  <si>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</si>
  <si>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</si>
  <si>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</si>
  <si>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</si>
  <si>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</si>
  <si>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</si>
  <si>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</si>
  <si>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</si>
  <si>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</si>
  <si>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</si>
  <si>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</si>
  <si>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</si>
  <si>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</si>
  <si>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</si>
  <si>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</si>
  <si>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</si>
  <si>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</si>
  <si>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</si>
  <si>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</si>
  <si>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</si>
  <si>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</si>
  <si>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</si>
  <si>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</si>
  <si>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</si>
  <si>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</si>
  <si>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</si>
  <si>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</si>
  <si>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</si>
  <si>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</si>
  <si>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</si>
  <si>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</si>
  <si>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</si>
  <si>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</si>
  <si>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</si>
  <si>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</si>
  <si>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</si>
  <si>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</si>
  <si>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</si>
  <si>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</si>
  <si>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</si>
  <si>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</si>
  <si>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</si>
  <si>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</si>
  <si>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</si>
  <si>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</si>
  <si>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</si>
  <si>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</si>
  <si>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</si>
  <si>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</si>
  <si>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</si>
  <si>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</si>
  <si>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</si>
  <si>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</si>
  <si>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</si>
  <si>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</si>
  <si>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</si>
  <si>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</si>
  <si>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</si>
  <si>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</si>
  <si>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</si>
  <si>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</si>
  <si>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</si>
  <si>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</si>
  <si>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</si>
  <si>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</si>
  <si>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</si>
  <si>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</si>
  <si>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</si>
  <si>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</si>
  <si>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</si>
  <si>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</si>
  <si>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</si>
  <si>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</si>
  <si>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</si>
  <si>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</si>
  <si>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</si>
  <si>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</si>
  <si>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</si>
  <si>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</si>
  <si>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</si>
  <si>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</si>
  <si>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</si>
  <si>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</si>
  <si>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</si>
  <si>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</si>
  <si>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</si>
  <si>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</si>
  <si>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</si>
  <si>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</si>
  <si>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</si>
  <si>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</si>
  <si>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</si>
  <si>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</si>
  <si>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</si>
  <si>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</si>
  <si>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</si>
  <si>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</si>
  <si>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</si>
  <si>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</si>
  <si>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</si>
  <si>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</si>
  <si>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</si>
  <si>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</si>
  <si>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</si>
  <si>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</si>
  <si>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</si>
  <si>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</si>
  <si>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</si>
  <si>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</si>
  <si>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</si>
  <si>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</si>
  <si>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</si>
  <si>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</si>
  <si>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</si>
  <si>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</si>
  <si>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</si>
  <si>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</si>
  <si>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</si>
  <si>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</si>
  <si>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</si>
  <si>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</si>
  <si>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</si>
  <si>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</si>
  <si>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</si>
  <si>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</si>
  <si>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</si>
  <si>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</si>
  <si>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</si>
  <si>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</si>
  <si>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</si>
  <si>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</si>
  <si>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</si>
  <si>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</si>
  <si>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</si>
  <si>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</si>
  <si>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</si>
  <si>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</si>
  <si>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</si>
  <si>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</si>
  <si>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</si>
  <si>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</si>
  <si>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</si>
  <si>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</si>
  <si>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</si>
  <si>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</si>
  <si>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</si>
  <si>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</si>
  <si>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</si>
  <si>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</si>
  <si>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</si>
  <si>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</si>
  <si>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</si>
  <si>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</si>
  <si>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</si>
  <si>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</si>
  <si>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</si>
  <si>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</si>
  <si>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</si>
  <si>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</si>
  <si>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</si>
  <si>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</si>
  <si>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</si>
  <si>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</si>
  <si>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</si>
  <si>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</si>
  <si>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</si>
  <si>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</si>
  <si>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</si>
  <si>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</si>
  <si>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</si>
  <si>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</si>
  <si>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</si>
  <si>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</si>
  <si>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</si>
  <si>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</si>
  <si>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</si>
  <si>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</si>
  <si>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</si>
  <si>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</si>
  <si>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</si>
  <si>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</si>
  <si>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</si>
  <si>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</si>
  <si>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</si>
  <si>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</si>
  <si>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</si>
  <si>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</si>
  <si>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</si>
  <si>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</si>
  <si>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</si>
  <si>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</si>
  <si>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</si>
  <si>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</si>
  <si>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</si>
  <si>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</si>
  <si>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</si>
  <si>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</si>
  <si>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</si>
  <si>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</si>
  <si>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</si>
  <si>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</si>
  <si>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</si>
  <si>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</si>
  <si>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</si>
  <si>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</si>
  <si>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</si>
  <si>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</si>
  <si>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</si>
  <si>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</si>
  <si>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</si>
  <si>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</si>
  <si>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</si>
  <si>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</si>
  <si>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</si>
  <si>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</si>
  <si>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</si>
  <si>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</si>
  <si>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</si>
  <si>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</si>
  <si>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</si>
  <si>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</si>
  <si>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</si>
  <si>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</si>
  <si>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</si>
  <si>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</si>
  <si>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</si>
  <si>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</si>
  <si>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</si>
  <si>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</si>
  <si>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</si>
  <si>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</si>
  <si>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</si>
  <si>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</si>
  <si>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</si>
  <si>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</si>
  <si>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</si>
  <si>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</si>
  <si>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</si>
  <si>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</si>
  <si>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</si>
  <si>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</si>
  <si>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</si>
  <si>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</si>
  <si>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</si>
  <si>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</si>
  <si>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</si>
  <si>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</si>
  <si>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</si>
  <si>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</si>
  <si>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</si>
  <si>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</si>
  <si>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</si>
  <si>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</si>
  <si>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</si>
  <si>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</si>
  <si>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</si>
  <si>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</si>
  <si>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</si>
  <si>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</si>
  <si>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</si>
  <si>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</si>
  <si>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</si>
  <si>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</si>
  <si>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</si>
  <si>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</si>
  <si>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</si>
  <si>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</si>
  <si>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</si>
  <si>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</si>
  <si>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</si>
  <si>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</si>
  <si>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</si>
  <si>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</si>
  <si>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</si>
  <si>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</si>
  <si>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</si>
  <si>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</si>
  <si>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</si>
  <si>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</si>
  <si>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</si>
  <si>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</si>
  <si>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</si>
  <si>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</si>
  <si>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</si>
  <si>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</si>
  <si>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</si>
  <si>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</si>
  <si>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</si>
  <si>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</si>
  <si>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</si>
  <si>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</si>
  <si>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</si>
  <si>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</si>
  <si>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</si>
  <si>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</si>
  <si>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</si>
  <si>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</si>
  <si>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</si>
  <si>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</si>
  <si>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</si>
  <si>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</si>
  <si>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</si>
  <si>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</si>
  <si>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</si>
  <si>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</si>
  <si>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</si>
  <si>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</si>
  <si>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</si>
  <si>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</si>
  <si>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</si>
  <si>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</si>
  <si>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</si>
  <si>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</si>
  <si>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</si>
  <si>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</si>
  <si>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</si>
  <si>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</si>
  <si>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</si>
  <si>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</si>
  <si>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</si>
  <si>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</si>
  <si>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</si>
  <si>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</si>
  <si>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</si>
  <si>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</si>
  <si>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</si>
  <si>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</si>
  <si>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</si>
  <si>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</si>
  <si>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</si>
  <si>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</si>
  <si>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</si>
  <si>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</si>
  <si>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</si>
  <si>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</si>
  <si>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</si>
  <si>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</si>
  <si>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</si>
  <si>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</si>
  <si>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</si>
  <si>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</si>
  <si>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</si>
  <si>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</si>
  <si>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</si>
  <si>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</si>
  <si>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</si>
  <si>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</si>
  <si>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</si>
  <si>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</si>
  <si>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</si>
  <si>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</si>
  <si>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</si>
  <si>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</si>
  <si>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</si>
  <si>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</si>
  <si>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</si>
  <si>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</si>
  <si>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</si>
  <si>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</si>
  <si>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</si>
  <si>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</si>
  <si>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</si>
  <si>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</si>
  <si>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</si>
  <si>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</si>
  <si>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</si>
  <si>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</si>
  <si>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</si>
  <si>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</si>
  <si>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</si>
  <si>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</si>
  <si>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</si>
  <si>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</si>
  <si>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</si>
  <si>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</si>
  <si>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</si>
  <si>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</si>
  <si>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</si>
  <si>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</si>
  <si>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</si>
  <si>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</si>
  <si>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</si>
  <si>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</si>
  <si>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</si>
  <si>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</si>
  <si>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</si>
  <si>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</si>
  <si>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</si>
  <si>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</si>
  <si>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</si>
  <si>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</si>
  <si>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</si>
  <si>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</si>
  <si>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</si>
  <si>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</si>
  <si>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</si>
  <si>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</si>
  <si>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</si>
  <si>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</si>
  <si>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</si>
  <si>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</si>
  <si>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</si>
  <si>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</si>
  <si>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</si>
  <si>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</si>
  <si>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</si>
  <si>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</si>
  <si>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</si>
  <si>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</si>
  <si>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</si>
  <si>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</si>
  <si>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</si>
  <si>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</si>
  <si>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</si>
  <si>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</si>
  <si>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</si>
  <si>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</si>
  <si>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</si>
  <si>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</si>
  <si>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</si>
  <si>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</si>
  <si>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</si>
  <si>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</si>
  <si>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</si>
  <si>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</si>
  <si>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</si>
  <si>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</si>
  <si>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</si>
  <si>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</si>
  <si>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</si>
  <si>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</si>
  <si>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</si>
  <si>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</si>
  <si>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</si>
  <si>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</si>
  <si>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</si>
  <si>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</si>
  <si>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</si>
  <si>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</si>
  <si>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</si>
  <si>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</si>
  <si>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</si>
  <si>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</si>
  <si>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</si>
  <si>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</si>
  <si>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</si>
  <si>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</si>
  <si>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</si>
  <si>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</si>
  <si>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</si>
  <si>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</si>
  <si>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</si>
  <si>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</si>
  <si>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</si>
  <si>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</si>
  <si>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</si>
  <si>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</si>
  <si>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</si>
  <si>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</si>
  <si>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</si>
  <si>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</si>
  <si>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</si>
  <si>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</si>
  <si>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</si>
  <si>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</si>
  <si>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</si>
  <si>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</si>
  <si>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</si>
  <si>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</si>
  <si>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</si>
  <si>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</si>
  <si>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</si>
  <si>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</si>
  <si>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</si>
  <si>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</si>
  <si>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</si>
  <si>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</si>
  <si>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</si>
  <si>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</si>
  <si>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</si>
  <si>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</si>
  <si>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</si>
  <si>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</si>
  <si>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</si>
  <si>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</si>
  <si>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</si>
  <si>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</si>
  <si>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</si>
  <si>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</si>
  <si>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</si>
  <si>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</si>
  <si>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</si>
  <si>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</si>
  <si>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</si>
  <si>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</si>
  <si>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</si>
  <si>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</si>
  <si>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</si>
  <si>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</si>
  <si>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</si>
  <si>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</si>
  <si>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</si>
  <si>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</si>
  <si>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</si>
  <si>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</si>
  <si>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</si>
  <si>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</si>
  <si>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</si>
  <si>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</si>
  <si>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</si>
  <si>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</si>
  <si>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</si>
  <si>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</si>
  <si>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</si>
  <si>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</si>
  <si>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</si>
  <si>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</si>
  <si>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</si>
  <si>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</si>
  <si>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</si>
  <si>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</si>
  <si>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</si>
  <si>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</si>
  <si>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</si>
  <si>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</si>
  <si>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</si>
  <si>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</si>
  <si>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</si>
  <si>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</si>
  <si>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</si>
  <si>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</si>
  <si>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</si>
  <si>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</si>
  <si>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</si>
  <si>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</si>
  <si>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</si>
  <si>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</si>
  <si>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</si>
  <si>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</si>
  <si>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</si>
  <si>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</si>
  <si>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</si>
  <si>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</si>
  <si>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</si>
  <si>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</si>
  <si>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</si>
  <si>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</si>
  <si>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</si>
  <si>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</si>
  <si>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</si>
  <si>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</si>
  <si>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</si>
  <si>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</si>
  <si>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</si>
  <si>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</si>
  <si>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</si>
  <si>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</si>
  <si>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</si>
  <si>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</si>
  <si>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</si>
  <si>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</si>
  <si>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</si>
  <si>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</si>
  <si>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</si>
  <si>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</si>
  <si>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</si>
  <si>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</si>
  <si>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</si>
  <si>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</si>
  <si>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</si>
  <si>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</si>
  <si>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</si>
  <si>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</si>
  <si>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</si>
  <si>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</si>
  <si>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</si>
  <si>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</si>
  <si>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</si>
  <si>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</si>
  <si>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</si>
  <si>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</si>
  <si>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</si>
  <si>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</si>
  <si>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</si>
  <si>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</si>
  <si>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</si>
  <si>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</si>
  <si>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</si>
  <si>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</si>
  <si>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</si>
  <si>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</si>
  <si>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</si>
  <si>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</si>
  <si>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</si>
  <si>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</si>
  <si>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</si>
  <si>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</si>
  <si>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</si>
  <si>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</si>
  <si>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</si>
  <si>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</si>
  <si>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</si>
  <si>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</si>
  <si>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</si>
  <si>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</si>
  <si>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</si>
  <si>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</si>
  <si>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</si>
  <si>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</si>
  <si>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</si>
  <si>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</si>
  <si>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</si>
  <si>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</si>
  <si>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</si>
  <si>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</si>
  <si>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</si>
  <si>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</si>
  <si>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</si>
  <si>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</si>
  <si>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</si>
  <si>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</si>
  <si>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</si>
  <si>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</si>
  <si>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</si>
  <si>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</si>
  <si>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</si>
  <si>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</si>
  <si>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</si>
  <si>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</si>
  <si>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</si>
  <si>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</si>
  <si>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</si>
  <si>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</si>
  <si>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</si>
  <si>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</si>
  <si>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</si>
  <si>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</si>
  <si>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</si>
  <si>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</si>
  <si>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</si>
  <si>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</si>
  <si>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</si>
  <si>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</si>
  <si>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</si>
  <si>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</si>
  <si>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</si>
  <si>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</si>
  <si>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</si>
  <si>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</si>
  <si>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</si>
  <si>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</si>
  <si>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</si>
  <si>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</si>
  <si>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</si>
  <si>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</si>
  <si>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</si>
  <si>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</si>
  <si>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</si>
  <si>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</si>
  <si>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</si>
  <si>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</si>
  <si>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</si>
  <si>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</si>
  <si>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</si>
  <si>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</si>
  <si>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</si>
  <si>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</si>
  <si>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</si>
  <si>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</si>
  <si>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</si>
  <si>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</si>
  <si>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</si>
  <si>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</si>
  <si>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</si>
  <si>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</si>
  <si>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</si>
  <si>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</si>
  <si>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</si>
  <si>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</si>
  <si>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</si>
  <si>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</si>
  <si>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</si>
  <si>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</si>
  <si>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</si>
  <si>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</si>
  <si>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</si>
  <si>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</si>
  <si>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</si>
  <si>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</si>
  <si>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</si>
  <si>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</si>
  <si>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</si>
  <si>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</si>
  <si>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</si>
  <si>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</si>
  <si>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</si>
  <si>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</si>
  <si>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</si>
  <si>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</si>
  <si>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</si>
  <si>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</si>
  <si>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</si>
  <si>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</si>
  <si>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</si>
  <si>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</si>
  <si>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</si>
  <si>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</si>
  <si>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</si>
  <si>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</si>
  <si>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</si>
  <si>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</si>
  <si>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</si>
  <si>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</si>
  <si>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</si>
  <si>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</si>
  <si>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</si>
  <si>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</si>
  <si>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</si>
  <si>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</si>
  <si>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</si>
  <si>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</si>
  <si>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</si>
  <si>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</si>
  <si>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</si>
  <si>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</si>
  <si>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</si>
  <si>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</si>
  <si>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</si>
  <si>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</si>
  <si>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</si>
  <si>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</si>
  <si>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</si>
  <si>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</si>
  <si>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</si>
  <si>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</si>
  <si>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</si>
  <si>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</si>
  <si>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</si>
  <si>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</si>
  <si>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</si>
  <si>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</si>
  <si>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</si>
  <si>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</si>
  <si>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</si>
  <si>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</si>
  <si>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</si>
  <si>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</si>
  <si>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</si>
  <si>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</si>
  <si>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</si>
  <si>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</si>
  <si>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</si>
  <si>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</si>
  <si>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</si>
  <si>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</si>
  <si>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</si>
  <si>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</si>
  <si>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</si>
  <si>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</si>
  <si>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</si>
  <si>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</si>
  <si>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</si>
  <si>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</si>
  <si>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</si>
  <si>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</si>
  <si>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</si>
  <si>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</si>
  <si>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</si>
  <si>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</si>
  <si>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</si>
  <si>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</si>
  <si>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</si>
  <si>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</si>
  <si>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</si>
  <si>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</si>
  <si>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</si>
  <si>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</si>
  <si>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</si>
  <si>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</si>
  <si>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</si>
  <si>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</si>
  <si>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</si>
  <si>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</si>
  <si>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</si>
  <si>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</si>
  <si>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</si>
  <si>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</si>
  <si>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</si>
  <si>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</si>
  <si>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</si>
  <si>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</si>
  <si>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</si>
  <si>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</si>
  <si>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</si>
  <si>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</si>
  <si>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</si>
  <si>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</si>
  <si>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</si>
  <si>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</si>
  <si>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</si>
  <si>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</si>
  <si>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</si>
  <si>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</si>
  <si>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</si>
  <si>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</si>
  <si>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</si>
  <si>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</si>
  <si>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</si>
  <si>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</si>
  <si>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</si>
  <si>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</si>
  <si>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</si>
  <si>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</si>
  <si>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</si>
  <si>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</si>
  <si>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</si>
  <si>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</si>
  <si>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</si>
  <si>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</si>
  <si>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</si>
  <si>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</si>
  <si>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</si>
  <si>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</si>
  <si>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</si>
  <si>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</si>
  <si>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</si>
  <si>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</si>
  <si>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</si>
  <si>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</si>
  <si>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</si>
  <si>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</si>
  <si>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</si>
  <si>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</si>
  <si>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</si>
  <si>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</si>
  <si>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</si>
  <si>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</si>
  <si>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</si>
  <si>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</si>
  <si>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</si>
  <si>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</si>
  <si>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</si>
  <si>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</si>
  <si>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</si>
  <si>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</si>
  <si>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</si>
  <si>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</si>
  <si>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</si>
  <si>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</si>
  <si>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</si>
  <si>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</si>
  <si>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</si>
  <si>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</si>
  <si>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</si>
  <si>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</si>
  <si>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</si>
  <si>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</si>
  <si>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</si>
  <si>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</si>
  <si>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</si>
  <si>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</si>
  <si>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</si>
  <si>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</si>
  <si>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</si>
  <si>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</si>
  <si>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</si>
  <si>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</si>
  <si>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</si>
  <si>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</si>
  <si>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</si>
  <si>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</si>
  <si>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</si>
  <si>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</si>
  <si>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</si>
  <si>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</si>
  <si>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</si>
  <si>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</si>
  <si>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</si>
  <si>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</si>
  <si>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</si>
  <si>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</si>
  <si>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</si>
  <si>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</si>
  <si>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</si>
  <si>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</si>
  <si>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</si>
  <si>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</si>
  <si>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</si>
  <si>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</si>
  <si>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</si>
  <si>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</si>
  <si>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</si>
  <si>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</si>
  <si>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</si>
  <si>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</si>
  <si>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</si>
  <si>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</si>
  <si>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</si>
  <si>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</si>
  <si>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</si>
  <si>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</si>
  <si>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</si>
  <si>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</si>
  <si>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</si>
  <si>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</si>
  <si>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</si>
  <si>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</si>
  <si>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</si>
  <si>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</si>
  <si>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</si>
  <si>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</si>
  <si>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</si>
  <si>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</si>
  <si>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</si>
  <si>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</si>
  <si>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</si>
  <si>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</si>
  <si>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</si>
  <si>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</si>
  <si>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</si>
  <si>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</si>
  <si>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</si>
  <si>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</si>
  <si>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</si>
  <si>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</si>
  <si>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</si>
  <si>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</si>
  <si>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</si>
  <si>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</si>
  <si>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</si>
  <si>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</si>
  <si>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</si>
  <si>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</si>
  <si>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</si>
  <si>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</si>
  <si>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</si>
  <si>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</si>
  <si>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</si>
  <si>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</si>
  <si>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</si>
  <si>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</si>
  <si>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</si>
  <si>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</si>
  <si>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</si>
  <si>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</si>
  <si>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</si>
  <si>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</si>
  <si>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</si>
  <si>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</si>
  <si>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</si>
  <si>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</si>
  <si>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</si>
  <si>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</si>
  <si>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</si>
  <si>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</si>
  <si>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</si>
  <si>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</si>
  <si>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</si>
  <si>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</si>
  <si>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</si>
  <si>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</si>
  <si>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</si>
  <si>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</si>
  <si>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</si>
  <si>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</si>
  <si>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</si>
  <si>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</si>
  <si>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</si>
  <si>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</si>
  <si>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</si>
  <si>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</si>
  <si>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</si>
  <si>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</si>
  <si>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</si>
  <si>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</si>
  <si>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</si>
  <si>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</si>
  <si>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</si>
  <si>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</si>
  <si>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</si>
  <si>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</si>
  <si>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</si>
  <si>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</si>
  <si>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</si>
  <si>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</si>
  <si>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</si>
  <si>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</si>
  <si>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</si>
  <si>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</si>
  <si>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</si>
  <si>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</si>
  <si>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</si>
  <si>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</si>
  <si>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</si>
  <si>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</si>
  <si>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</si>
  <si>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</si>
  <si>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</si>
  <si>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</si>
  <si>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</si>
  <si>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</si>
  <si>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</si>
  <si>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</si>
  <si>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</si>
  <si>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</si>
  <si>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</si>
  <si>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</si>
  <si>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</si>
  <si>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</si>
  <si>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</si>
  <si>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</si>
  <si>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</si>
  <si>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</si>
  <si>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</si>
  <si>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</si>
  <si>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</si>
  <si>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</si>
  <si>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</si>
  <si>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</si>
  <si>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</si>
  <si>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</si>
  <si>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</si>
  <si>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</si>
  <si>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</si>
  <si>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</si>
  <si>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</si>
  <si>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</si>
  <si>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</si>
  <si>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</si>
  <si>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</si>
  <si>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</si>
  <si>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</si>
  <si>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</si>
  <si>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</si>
  <si>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</si>
  <si>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</si>
  <si>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</si>
  <si>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</si>
  <si>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</si>
  <si>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</si>
  <si>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</si>
  <si>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</si>
  <si>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</si>
  <si>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</si>
  <si>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</si>
  <si>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</si>
  <si>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</si>
  <si>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</si>
  <si>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</si>
  <si>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</si>
  <si>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</si>
  <si>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</si>
  <si>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</si>
  <si>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</si>
  <si>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</si>
  <si>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</si>
  <si>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</si>
  <si>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</si>
  <si>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</si>
  <si>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</si>
  <si>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</si>
  <si>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</si>
  <si>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</si>
  <si>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</si>
  <si>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</si>
  <si>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</si>
  <si>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</si>
  <si>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</si>
  <si>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</si>
  <si>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</si>
  <si>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</si>
  <si>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</si>
  <si>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</si>
  <si>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</si>
  <si>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</si>
  <si>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</si>
  <si>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</si>
  <si>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</si>
  <si>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</si>
  <si>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</si>
  <si>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</si>
  <si>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</si>
  <si>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</si>
  <si>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</si>
  <si>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</si>
  <si>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</si>
  <si>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</si>
  <si>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</si>
  <si>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</si>
  <si>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</si>
  <si>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</si>
  <si>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</si>
  <si>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</si>
  <si>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</si>
  <si>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</si>
  <si>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</si>
  <si>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</si>
  <si>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</si>
  <si>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</si>
  <si>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</si>
  <si>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</si>
  <si>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</si>
  <si>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</si>
  <si>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</si>
  <si>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</si>
  <si>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</si>
  <si>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</si>
  <si>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</si>
  <si>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</si>
  <si>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</si>
  <si>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</si>
  <si>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</si>
  <si>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</si>
  <si>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</si>
  <si>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</si>
  <si>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</si>
  <si>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</si>
  <si>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</si>
  <si>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</si>
  <si>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</si>
  <si>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</si>
  <si>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</si>
  <si>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</si>
  <si>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</si>
  <si>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</si>
  <si>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</si>
  <si>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</si>
  <si>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</si>
  <si>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</si>
  <si>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</si>
  <si>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</si>
  <si>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</si>
  <si>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</si>
  <si>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</si>
  <si>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</si>
  <si>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</si>
  <si>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</si>
  <si>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</si>
  <si>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</si>
  <si>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</si>
  <si>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</si>
  <si>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</si>
  <si>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</si>
  <si>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</si>
  <si>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</si>
  <si>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</si>
  <si>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</si>
  <si>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</si>
  <si>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</si>
  <si>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</si>
  <si>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</si>
  <si>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</si>
  <si>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</si>
  <si>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</si>
  <si>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</si>
  <si>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</si>
  <si>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</si>
  <si>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</si>
  <si>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</si>
  <si>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</si>
  <si>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</si>
  <si>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</si>
  <si>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</si>
  <si>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</si>
  <si>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</si>
  <si>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</si>
  <si>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</si>
  <si>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</si>
  <si>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</si>
  <si>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</si>
  <si>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</si>
  <si>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</si>
  <si>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</si>
  <si>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</si>
  <si>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</si>
  <si>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</si>
  <si>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</si>
  <si>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</si>
  <si>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</si>
  <si>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</si>
  <si>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</si>
  <si>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</si>
  <si>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</si>
  <si>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</si>
  <si>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</si>
  <si>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</si>
  <si>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</si>
  <si>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</si>
  <si>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</si>
  <si>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</si>
  <si>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</si>
  <si>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</si>
  <si>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</si>
  <si>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</si>
  <si>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</si>
  <si>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</si>
  <si>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</si>
  <si>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</si>
  <si>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</si>
  <si>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</si>
  <si>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</si>
  <si>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</si>
  <si>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</si>
  <si>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</si>
  <si>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</si>
  <si>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</si>
  <si>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</si>
  <si>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</si>
  <si>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</si>
  <si>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</si>
  <si>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</si>
  <si>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</si>
  <si>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</si>
  <si>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</si>
  <si>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</si>
  <si>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</si>
  <si>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</si>
  <si>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</si>
  <si>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</si>
  <si>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</si>
  <si>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</si>
  <si>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</si>
  <si>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</si>
  <si>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</si>
  <si>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</si>
  <si>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</si>
  <si>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</si>
  <si>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</si>
  <si>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</si>
  <si>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</si>
  <si>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</si>
  <si>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</si>
  <si>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</si>
  <si>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</si>
  <si>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</si>
  <si>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</si>
  <si>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</si>
  <si>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</si>
  <si>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</si>
  <si>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</si>
  <si>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</si>
  <si>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</si>
  <si>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</si>
  <si>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</si>
  <si>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</si>
  <si>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</si>
  <si>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</si>
  <si>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</si>
  <si>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</si>
  <si>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</si>
  <si>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</si>
  <si>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</si>
  <si>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</si>
  <si>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</si>
  <si>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</si>
  <si>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</si>
  <si>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</si>
  <si>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</si>
  <si>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</si>
  <si>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</si>
  <si>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</si>
  <si>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</si>
  <si>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</si>
  <si>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</si>
  <si>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</si>
  <si>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</si>
  <si>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</si>
  <si>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</si>
  <si>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</si>
  <si>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</si>
  <si>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</si>
  <si>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</si>
  <si>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</si>
  <si>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</si>
  <si>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</si>
  <si>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</si>
  <si>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</si>
  <si>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</si>
  <si>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</si>
  <si>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</si>
  <si>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</si>
  <si>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</si>
  <si>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</si>
  <si>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</si>
  <si>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</si>
  <si>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</si>
  <si>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</si>
  <si>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</si>
  <si>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</si>
  <si>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</si>
  <si>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</si>
  <si>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</si>
  <si>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</si>
  <si>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</si>
  <si>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</si>
  <si>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</si>
  <si>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</si>
  <si>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</si>
  <si>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</si>
  <si>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</si>
  <si>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</si>
  <si>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</si>
  <si>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</si>
  <si>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</si>
  <si>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</si>
  <si>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</si>
  <si>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</si>
  <si>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</si>
  <si>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</si>
  <si>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</si>
  <si>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</si>
  <si>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</si>
  <si>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</si>
  <si>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</si>
  <si>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</si>
  <si>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</si>
  <si>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</si>
  <si>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</si>
  <si>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</si>
  <si>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</si>
  <si>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</si>
  <si>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</si>
  <si>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</si>
  <si>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</si>
  <si>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</si>
  <si>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</si>
  <si>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</si>
  <si>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</si>
  <si>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</si>
  <si>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</si>
  <si>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</si>
  <si>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</si>
  <si>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</si>
  <si>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</si>
  <si>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</si>
  <si>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</si>
  <si>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</si>
  <si>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</si>
  <si>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</si>
  <si>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</si>
  <si>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</si>
  <si>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</si>
  <si>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</si>
  <si>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</si>
  <si>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</si>
  <si>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</si>
  <si>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</si>
  <si>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</si>
  <si>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</si>
  <si>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</si>
  <si>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</si>
  <si>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</si>
  <si>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</si>
  <si>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</si>
  <si>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</si>
  <si>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</si>
  <si>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</si>
  <si>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</si>
  <si>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</si>
  <si>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</si>
  <si>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</si>
  <si>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</si>
  <si>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</si>
  <si>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</si>
  <si>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</si>
  <si>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</si>
  <si>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</si>
  <si>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</si>
  <si>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</si>
  <si>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</si>
  <si>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</si>
  <si>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</si>
  <si>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</si>
  <si>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</si>
  <si>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</si>
  <si>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</si>
  <si>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</si>
  <si>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</si>
  <si>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</si>
  <si>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</si>
  <si>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</si>
  <si>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</si>
  <si>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</si>
  <si>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</si>
  <si>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</si>
  <si>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</si>
  <si>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</si>
  <si>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</si>
  <si>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</si>
  <si>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</si>
  <si>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</si>
  <si>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</si>
  <si>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</si>
  <si>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</si>
  <si>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</si>
  <si>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</si>
  <si>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</si>
  <si>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</si>
  <si>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</si>
  <si>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</si>
  <si>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</si>
  <si>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</si>
  <si>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</si>
  <si>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</si>
  <si>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</si>
  <si>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</si>
  <si>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</si>
  <si>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</si>
  <si>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</si>
  <si>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</si>
  <si>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</si>
  <si>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</si>
  <si>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</si>
  <si>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</si>
  <si>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</si>
  <si>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</si>
  <si>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</si>
  <si>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</si>
  <si>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</si>
  <si>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</si>
  <si>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</si>
  <si>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</si>
  <si>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</si>
  <si>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</si>
  <si>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</si>
  <si>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</si>
  <si>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</si>
  <si>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</si>
  <si>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</si>
  <si>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</si>
  <si>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</si>
  <si>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</si>
  <si>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</si>
  <si>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</si>
  <si>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</si>
  <si>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</si>
  <si>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</si>
  <si>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</si>
  <si>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</si>
  <si>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</si>
  <si>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</si>
  <si>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</si>
  <si>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</si>
  <si>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</si>
  <si>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</si>
  <si>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</si>
  <si>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</si>
  <si>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</si>
  <si>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</si>
  <si>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</si>
  <si>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</si>
  <si>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</si>
  <si>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</si>
  <si>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</si>
  <si>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</si>
  <si>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</si>
  <si>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</si>
  <si>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</si>
  <si>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</si>
  <si>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</si>
  <si>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</si>
  <si>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</si>
  <si>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</si>
  <si>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</si>
  <si>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</si>
  <si>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</si>
  <si>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</si>
  <si>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</si>
  <si>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</si>
  <si>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</si>
  <si>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</si>
  <si>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</si>
  <si>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</si>
  <si>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</si>
  <si>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</si>
  <si>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</si>
  <si>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</si>
  <si>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</si>
  <si>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</si>
  <si>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</si>
  <si>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</si>
  <si>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</si>
  <si>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</si>
  <si>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</si>
  <si>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</si>
  <si>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</si>
  <si>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</si>
  <si>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</si>
  <si>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</si>
  <si>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</si>
  <si>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</si>
  <si>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</si>
  <si>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</si>
  <si>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</si>
  <si>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</si>
  <si>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</si>
  <si>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</si>
  <si>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</si>
  <si>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</si>
  <si>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</si>
  <si>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</si>
  <si>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</si>
  <si>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</si>
  <si>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</si>
  <si>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</si>
  <si>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</si>
  <si>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</si>
  <si>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</si>
  <si>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</si>
  <si>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</si>
  <si>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</si>
  <si>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</si>
  <si>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</si>
  <si>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</si>
  <si>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</si>
  <si>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</si>
  <si>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</si>
  <si>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</si>
  <si>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</si>
  <si>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</si>
  <si>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</si>
  <si>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</si>
  <si>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</si>
  <si>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</si>
  <si>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</si>
  <si>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</si>
  <si>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</si>
  <si>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</si>
  <si>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</si>
  <si>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</si>
  <si>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</si>
  <si>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</si>
  <si>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</si>
  <si>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</si>
  <si>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</si>
  <si>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</si>
  <si>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</si>
  <si>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</si>
  <si>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</si>
  <si>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</si>
  <si>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</si>
  <si>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</si>
  <si>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</si>
  <si>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</si>
  <si>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</si>
  <si>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</si>
  <si>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</si>
  <si>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</si>
  <si>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</si>
  <si>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</si>
  <si>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</si>
  <si>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</si>
  <si>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</si>
  <si>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</si>
  <si>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</si>
  <si>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</si>
  <si>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</si>
  <si>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</si>
  <si>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</si>
  <si>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</si>
  <si>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</si>
  <si>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</si>
  <si>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</si>
  <si>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</si>
  <si>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</si>
  <si>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</si>
  <si>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</si>
  <si>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</si>
  <si>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</si>
  <si>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</si>
  <si>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</si>
  <si>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</si>
  <si>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</si>
  <si>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</si>
  <si>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</si>
  <si>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</si>
  <si>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</si>
  <si>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</si>
  <si>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</si>
  <si>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</si>
  <si>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</si>
  <si>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</si>
  <si>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</si>
  <si>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</si>
  <si>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</si>
  <si>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</si>
  <si>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</si>
  <si>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</si>
  <si>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</si>
  <si>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</si>
  <si>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</si>
  <si>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</si>
  <si>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</si>
  <si>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</si>
  <si>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</si>
  <si>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</si>
  <si>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</si>
  <si>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</si>
  <si>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</si>
  <si>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</si>
  <si>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</si>
  <si>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</si>
  <si>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</si>
  <si>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</si>
  <si>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</si>
  <si>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</si>
  <si>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</si>
  <si>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</si>
  <si>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</si>
  <si>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</si>
  <si>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</si>
  <si>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</si>
  <si>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</si>
  <si>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</si>
  <si>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</si>
  <si>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</si>
  <si>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</si>
  <si>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</si>
  <si>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</si>
  <si>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</si>
  <si>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</si>
  <si>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</si>
  <si>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</si>
  <si>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</si>
  <si>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</si>
  <si>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</si>
  <si>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</si>
  <si>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</si>
  <si>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</si>
  <si>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</si>
  <si>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</si>
  <si>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</si>
  <si>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</si>
  <si>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</si>
  <si>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</si>
  <si>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</si>
  <si>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</si>
  <si>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</si>
  <si>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</si>
  <si>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</si>
  <si>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</si>
  <si>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</si>
  <si>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</si>
  <si>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</si>
  <si>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</si>
  <si>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</si>
  <si>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</si>
  <si>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</si>
  <si>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</si>
  <si>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</si>
  <si>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</si>
  <si>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</si>
  <si>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</si>
  <si>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</si>
  <si>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</si>
  <si>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</si>
  <si>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</si>
  <si>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</si>
  <si>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</si>
  <si>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</si>
  <si>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</si>
  <si>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</si>
  <si>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</si>
  <si>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</si>
  <si>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</si>
  <si>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</si>
  <si>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</si>
  <si>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</si>
  <si>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</si>
  <si>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</si>
  <si>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</si>
  <si>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</si>
  <si>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</si>
  <si>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</si>
  <si>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</si>
  <si>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</si>
  <si>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</si>
  <si>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</si>
  <si>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</si>
  <si>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</si>
  <si>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</si>
  <si>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</si>
  <si>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</si>
  <si>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</si>
  <si>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</si>
  <si>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</si>
  <si>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</si>
  <si>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</si>
  <si>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</si>
  <si>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</si>
  <si>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</si>
  <si>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</si>
  <si>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</si>
  <si>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</si>
  <si>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</si>
  <si>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</si>
  <si>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</si>
  <si>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</si>
  <si>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</si>
  <si>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</si>
  <si>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</si>
  <si>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</si>
  <si>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</si>
  <si>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</si>
  <si>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</si>
  <si>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</si>
  <si>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</si>
  <si>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</si>
  <si>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</si>
  <si>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</si>
  <si>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</si>
  <si>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</si>
  <si>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</si>
  <si>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</si>
  <si>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</si>
  <si>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</si>
  <si>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</si>
  <si>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</si>
  <si>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</si>
  <si>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</si>
  <si>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</si>
  <si>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</si>
  <si>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</si>
  <si>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</si>
  <si>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</si>
  <si>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</si>
  <si>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</si>
  <si>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</si>
  <si>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</si>
  <si>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</si>
  <si>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</si>
  <si>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</si>
  <si>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</si>
  <si>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</si>
  <si>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</si>
  <si>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</si>
  <si>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</si>
  <si>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</si>
  <si>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</si>
  <si>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</si>
  <si>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</si>
  <si>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</si>
  <si>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</si>
  <si>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</si>
  <si>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</si>
  <si>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</si>
  <si>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</si>
  <si>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</si>
  <si>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</si>
  <si>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</si>
  <si>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</si>
  <si>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</si>
  <si>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</si>
  <si>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</si>
  <si>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</si>
  <si>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</si>
  <si>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</si>
  <si>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</si>
  <si>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</si>
  <si>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</si>
  <si>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</si>
  <si>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</si>
  <si>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</si>
  <si>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</si>
  <si>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</si>
  <si>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</si>
  <si>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</si>
  <si>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</si>
  <si>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</si>
  <si>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</si>
  <si>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</si>
  <si>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</si>
  <si>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</si>
  <si>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</si>
  <si>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</si>
  <si>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</si>
  <si>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</si>
  <si>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</si>
  <si>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</si>
  <si>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</si>
  <si>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</si>
  <si>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</si>
  <si>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</si>
  <si>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</si>
  <si>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</si>
  <si>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</si>
  <si>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</si>
  <si>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</si>
  <si>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</si>
  <si>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</si>
  <si>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</si>
  <si>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</si>
  <si>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</si>
  <si>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</si>
  <si>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</si>
  <si>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</si>
  <si>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</si>
  <si>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</si>
  <si>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</si>
  <si>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</si>
  <si>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</si>
  <si>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</si>
  <si>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</si>
  <si>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</si>
  <si>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</si>
  <si>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</si>
  <si>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</si>
  <si>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</si>
  <si>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</si>
  <si>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</si>
  <si>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</si>
  <si>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</si>
  <si>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</si>
  <si>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</si>
  <si>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</si>
  <si>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</si>
  <si>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</si>
  <si>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</si>
  <si>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</si>
  <si>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</si>
  <si>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</si>
  <si>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</si>
  <si>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</si>
  <si>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</si>
  <si>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</si>
  <si>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</si>
  <si>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</si>
  <si>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</si>
  <si>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</si>
  <si>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</si>
  <si>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</si>
  <si>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</si>
  <si>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</si>
  <si>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</si>
  <si>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</si>
  <si>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</si>
  <si>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</si>
  <si>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</si>
  <si>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</si>
  <si>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</si>
  <si>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</si>
  <si>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</si>
  <si>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</si>
  <si>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</si>
  <si>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</si>
  <si>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</si>
  <si>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</si>
  <si>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</si>
  <si>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</si>
  <si>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</si>
  <si>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</si>
  <si>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</si>
  <si>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</si>
  <si>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</si>
  <si>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</si>
  <si>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</si>
  <si>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</si>
  <si>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</si>
  <si>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</si>
  <si>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</si>
  <si>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</si>
  <si>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</si>
  <si>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</si>
  <si>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</si>
  <si>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</si>
  <si>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</si>
  <si>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</si>
  <si>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</si>
  <si>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</si>
  <si>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</si>
  <si>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</si>
  <si>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</si>
  <si>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</si>
  <si>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</si>
  <si>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</si>
  <si>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</si>
  <si>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</si>
  <si>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</si>
  <si>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</si>
  <si>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</si>
  <si>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</si>
  <si>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</si>
  <si>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</si>
  <si>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</si>
  <si>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</si>
  <si>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</si>
  <si>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</si>
  <si>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</si>
  <si>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</si>
  <si>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</si>
  <si>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</si>
  <si>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</si>
  <si>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</si>
  <si>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</si>
  <si>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</si>
  <si>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</si>
  <si>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</si>
  <si>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</si>
  <si>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</si>
  <si>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</si>
  <si>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</si>
  <si>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</si>
  <si>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</si>
  <si>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</si>
  <si>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</si>
  <si>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</si>
  <si>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</si>
  <si>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</si>
  <si>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</si>
  <si>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</si>
  <si>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</si>
  <si>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</si>
  <si>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</si>
  <si>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</si>
  <si>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</si>
  <si>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</si>
  <si>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</si>
  <si>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</si>
  <si>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</si>
  <si>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</si>
  <si>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</si>
  <si>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</si>
  <si>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</si>
  <si>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</si>
  <si>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</si>
  <si>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</si>
  <si>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</si>
  <si>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</si>
  <si>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</si>
  <si>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</si>
  <si>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</si>
  <si>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</si>
  <si>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</si>
  <si>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</si>
  <si>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</si>
  <si>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</si>
  <si>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</si>
  <si>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</si>
  <si>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</si>
  <si>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</si>
  <si>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</si>
  <si>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</si>
  <si>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</si>
  <si>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</si>
  <si>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</si>
  <si>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</si>
  <si>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</si>
  <si>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</si>
  <si>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</si>
  <si>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</si>
  <si>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</si>
  <si>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</si>
  <si>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</si>
  <si>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</si>
  <si>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</si>
  <si>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</si>
  <si>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</si>
  <si>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</si>
  <si>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</si>
  <si>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</si>
  <si>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</si>
  <si>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</si>
  <si>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</si>
  <si>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</si>
  <si>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</si>
  <si>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</si>
  <si>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</si>
  <si>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</si>
  <si>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</si>
  <si>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</si>
  <si>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</si>
  <si>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</si>
  <si>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</si>
  <si>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</si>
  <si>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</si>
  <si>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</si>
  <si>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</si>
  <si>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</si>
  <si>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</si>
  <si>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</si>
  <si>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</si>
  <si>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</si>
  <si>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</si>
  <si>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</si>
  <si>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</si>
  <si>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</si>
  <si>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</si>
  <si>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</si>
  <si>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</si>
  <si>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</si>
  <si>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</si>
  <si>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</si>
  <si>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</si>
  <si>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</si>
  <si>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</si>
  <si>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</si>
  <si>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</si>
  <si>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</si>
  <si>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</si>
  <si>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</si>
  <si>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</si>
  <si>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</si>
  <si>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</si>
  <si>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</si>
  <si>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</si>
  <si>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</si>
  <si>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</si>
  <si>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</si>
  <si>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</si>
  <si>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</si>
  <si>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</si>
  <si>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</si>
  <si>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</si>
  <si>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</si>
  <si>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</si>
  <si>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</si>
  <si>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</si>
  <si>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</si>
  <si>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</si>
  <si>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</si>
  <si>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</si>
  <si>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</si>
  <si>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</si>
  <si>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</si>
  <si>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</si>
  <si>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</si>
  <si>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</si>
  <si>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</si>
  <si>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</si>
  <si>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</si>
  <si>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</si>
  <si>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</si>
  <si>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</si>
  <si>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</si>
  <si>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</si>
  <si>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</si>
  <si>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</si>
  <si>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</si>
  <si>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</si>
  <si>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</si>
  <si>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</si>
  <si>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</si>
  <si>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</si>
  <si>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</si>
  <si>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</si>
  <si>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</si>
  <si>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</si>
  <si>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</si>
  <si>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</si>
  <si>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</si>
  <si>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</si>
  <si>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</si>
  <si>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</si>
  <si>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</si>
  <si>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</si>
  <si>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</si>
  <si>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</si>
  <si>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</si>
  <si>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</si>
  <si>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</si>
  <si>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</si>
  <si>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</si>
  <si>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</si>
  <si>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</si>
  <si>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</si>
  <si>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</si>
  <si>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</si>
  <si>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</si>
  <si>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</si>
  <si>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</si>
  <si>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</si>
  <si>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</si>
  <si>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</si>
  <si>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</si>
  <si>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</si>
  <si>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</si>
  <si>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</si>
  <si>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</si>
  <si>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</si>
  <si>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</si>
  <si>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</si>
  <si>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</si>
  <si>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</si>
  <si>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</si>
  <si>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</si>
  <si>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</si>
  <si>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</si>
  <si>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</si>
  <si>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</si>
  <si>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</si>
  <si>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</si>
  <si>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</si>
  <si>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</si>
  <si>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</si>
  <si>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</si>
  <si>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</si>
  <si>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</si>
  <si>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</si>
  <si>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</si>
  <si>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</si>
  <si>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</si>
  <si>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</si>
  <si>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</si>
  <si>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</si>
  <si>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</si>
  <si>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</si>
  <si>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</si>
  <si>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</si>
  <si>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</si>
  <si>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</si>
  <si>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</si>
  <si>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</si>
  <si>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</si>
  <si>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</si>
  <si>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</si>
  <si>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</si>
  <si>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</si>
  <si>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</si>
  <si>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</si>
  <si>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</si>
  <si>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</si>
  <si>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</si>
  <si>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</si>
  <si>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</si>
  <si>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</si>
  <si>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</si>
  <si>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</si>
  <si>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</si>
  <si>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</si>
  <si>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</si>
  <si>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</si>
  <si>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</si>
  <si>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</si>
  <si>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</si>
  <si>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</si>
  <si>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</si>
  <si>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</si>
  <si>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</si>
  <si>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</si>
  <si>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</si>
  <si>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</si>
  <si>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</si>
  <si>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</si>
  <si>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</si>
  <si>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</si>
  <si>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</si>
  <si>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</si>
  <si>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</si>
  <si>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</si>
  <si>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</si>
  <si>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</si>
  <si>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</si>
  <si>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</si>
  <si>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</si>
  <si>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</si>
  <si>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</si>
  <si>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</si>
  <si>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</si>
  <si>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</si>
  <si>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</si>
  <si>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</si>
  <si>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</si>
  <si>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</si>
  <si>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</si>
  <si>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</si>
  <si>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</si>
  <si>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</si>
  <si>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</si>
  <si>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</si>
  <si>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</si>
  <si>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</si>
  <si>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</si>
  <si>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</si>
  <si>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</si>
  <si>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</si>
  <si>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</si>
  <si>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</si>
  <si>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</si>
  <si>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</si>
  <si>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</si>
  <si>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</si>
  <si>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</si>
  <si>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</si>
  <si>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</si>
  <si>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</si>
  <si>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</si>
  <si>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</si>
  <si>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</si>
  <si>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</si>
  <si>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</si>
  <si>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</si>
  <si>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</si>
  <si>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</si>
  <si>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</si>
  <si>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</si>
  <si>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</si>
  <si>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</si>
  <si>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</si>
  <si>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</si>
  <si>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</si>
  <si>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</si>
  <si>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</si>
  <si>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</si>
  <si>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</si>
  <si>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</si>
  <si>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</si>
  <si>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</si>
  <si>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</si>
  <si>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</si>
  <si>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</si>
  <si>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</si>
  <si>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</si>
  <si>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</si>
  <si>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</si>
  <si>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</si>
  <si>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</si>
  <si>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</si>
  <si>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</si>
  <si>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</si>
  <si>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</si>
  <si>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</si>
  <si>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</si>
  <si>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</si>
  <si>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</si>
  <si>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</si>
  <si>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</si>
  <si>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</si>
  <si>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</si>
  <si>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</si>
  <si>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</si>
  <si>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</si>
  <si>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</si>
  <si>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</si>
  <si>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</si>
  <si>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</si>
  <si>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</si>
  <si>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</si>
  <si>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</si>
  <si>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</si>
  <si>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</si>
  <si>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</si>
  <si>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</si>
  <si>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</si>
  <si>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</si>
  <si>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</si>
  <si>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</si>
  <si>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</si>
  <si>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</si>
  <si>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</si>
  <si>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</si>
  <si>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</si>
  <si>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</si>
  <si>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</si>
  <si>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</si>
  <si>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</si>
  <si>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</si>
  <si>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</si>
  <si>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</si>
  <si>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</si>
  <si>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</si>
  <si>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</si>
  <si>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</si>
  <si>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</si>
  <si>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</si>
  <si>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</si>
  <si>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</si>
  <si>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</si>
  <si>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</si>
  <si>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</si>
  <si>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</si>
  <si>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</si>
  <si>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</si>
  <si>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</si>
  <si>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</si>
  <si>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</si>
  <si>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</si>
  <si>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</si>
  <si>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</si>
  <si>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</si>
  <si>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</si>
  <si>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</si>
  <si>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</si>
  <si>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</si>
  <si>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</si>
  <si>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</si>
  <si>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</si>
  <si>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</si>
  <si>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</si>
  <si>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</si>
  <si>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</si>
  <si>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</si>
  <si>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</si>
  <si>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</si>
  <si>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</si>
  <si>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</si>
  <si>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</si>
  <si>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</si>
  <si>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</si>
  <si>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</si>
  <si>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</si>
  <si>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</si>
  <si>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</si>
  <si>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</si>
  <si>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</si>
  <si>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</si>
  <si>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</si>
  <si>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</si>
  <si>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</si>
  <si>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</si>
  <si>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</si>
  <si>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</si>
  <si>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</si>
  <si>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</si>
  <si>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</si>
  <si>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</si>
  <si>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</si>
  <si>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</si>
  <si>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</si>
  <si>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</si>
  <si>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</si>
  <si>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</si>
  <si>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</si>
  <si>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</si>
  <si>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</si>
  <si>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</si>
  <si>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</si>
  <si>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</si>
  <si>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</si>
  <si>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</si>
  <si>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</si>
  <si>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</si>
  <si>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</si>
  <si>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</si>
  <si>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</si>
  <si>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</si>
  <si>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</si>
  <si>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</si>
  <si>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</si>
  <si>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</si>
  <si>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</si>
  <si>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</si>
  <si>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</si>
  <si>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</si>
  <si>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</si>
  <si>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</si>
  <si>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</si>
  <si>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</si>
  <si>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</si>
  <si>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</si>
  <si>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</si>
  <si>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</si>
  <si>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</si>
  <si>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</si>
  <si>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</si>
  <si>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</si>
  <si>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</si>
  <si>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</si>
  <si>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</si>
  <si>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</si>
  <si>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</si>
  <si>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</si>
  <si>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</si>
  <si>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</si>
  <si>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</si>
  <si>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</si>
  <si>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</si>
  <si>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</si>
  <si>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</si>
  <si>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</si>
  <si>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</si>
  <si>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</si>
  <si>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</si>
  <si>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</si>
  <si>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</si>
  <si>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</si>
  <si>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</si>
  <si>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</si>
  <si>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</si>
  <si>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</si>
  <si>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</si>
  <si>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</si>
  <si>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</si>
  <si>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</si>
  <si>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</si>
  <si>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</si>
  <si>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</si>
  <si>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</si>
  <si>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</si>
  <si>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</si>
  <si>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</si>
  <si>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</si>
  <si>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</si>
  <si>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</si>
  <si>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</si>
  <si>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</si>
  <si>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</si>
  <si>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</si>
  <si>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</si>
  <si>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</si>
  <si>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</si>
  <si>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</si>
  <si>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</si>
  <si>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</si>
  <si>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</si>
  <si>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</si>
  <si>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</si>
  <si>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</si>
  <si>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</si>
  <si>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</si>
  <si>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</si>
  <si>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</si>
  <si>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</si>
  <si>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</si>
  <si>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</si>
  <si>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</si>
  <si>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</si>
  <si>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</si>
  <si>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</si>
  <si>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</si>
  <si>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</si>
  <si>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</si>
  <si>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</si>
  <si>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</si>
  <si>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</si>
  <si>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</si>
  <si>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</si>
  <si>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</si>
  <si>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</si>
  <si>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</si>
  <si>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</si>
  <si>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</si>
  <si>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</si>
  <si>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</si>
  <si>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</si>
  <si>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</si>
  <si>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</si>
  <si>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</si>
  <si>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</si>
  <si>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</si>
  <si>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</si>
  <si>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</si>
  <si>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</si>
  <si>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</si>
  <si>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</si>
  <si>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</si>
  <si>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</si>
  <si>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</si>
  <si>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</si>
  <si>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</si>
  <si>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</si>
  <si>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</si>
  <si>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</si>
  <si>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</si>
  <si>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</si>
  <si>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</si>
  <si>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</si>
  <si>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</si>
  <si>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</si>
  <si>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</si>
  <si>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</si>
  <si>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</si>
  <si>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</si>
  <si>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</si>
  <si>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</si>
  <si>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</si>
  <si>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</si>
  <si>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</si>
  <si>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</si>
  <si>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</si>
  <si>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</si>
  <si>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</si>
  <si>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</si>
  <si>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</si>
  <si>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</si>
  <si>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</si>
  <si>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</si>
  <si>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</si>
  <si>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</si>
  <si>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</si>
  <si>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</si>
  <si>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</si>
  <si>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</si>
  <si>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</si>
  <si>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</si>
  <si>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</si>
  <si>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</si>
  <si>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</si>
  <si>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</si>
  <si>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</si>
  <si>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</si>
  <si>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</si>
  <si>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</si>
  <si>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</si>
  <si>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</si>
  <si>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</si>
  <si>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</si>
  <si>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</si>
  <si>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</si>
  <si>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</si>
  <si>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</si>
  <si>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</si>
  <si>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</si>
  <si>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</si>
  <si>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</si>
  <si>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</si>
  <si>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</si>
  <si>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</si>
  <si>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</si>
  <si>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</si>
  <si>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</si>
  <si>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</si>
  <si>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</si>
  <si>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</si>
  <si>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</si>
  <si>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</si>
  <si>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</si>
  <si>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</si>
  <si>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</si>
  <si>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</si>
  <si>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</si>
  <si>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</si>
  <si>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</si>
  <si>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</si>
  <si>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</si>
  <si>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</si>
  <si>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</si>
  <si>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</si>
  <si>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</si>
  <si>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</si>
  <si>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</si>
  <si>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</si>
  <si>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</si>
  <si>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</si>
  <si>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</si>
  <si>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</si>
  <si>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</si>
  <si>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</si>
  <si>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</si>
  <si>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</si>
  <si>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</si>
  <si>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</si>
  <si>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</si>
  <si>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</si>
  <si>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</si>
  <si>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</si>
  <si>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</si>
  <si>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</si>
  <si>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</si>
  <si>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</si>
  <si>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</si>
  <si>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</si>
  <si>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</si>
  <si>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</si>
  <si>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</si>
  <si>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</si>
  <si>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</si>
  <si>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</si>
  <si>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</si>
  <si>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</si>
  <si>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</si>
  <si>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</si>
  <si>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</si>
  <si>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</si>
  <si>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</si>
  <si>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</si>
  <si>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</si>
  <si>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</si>
  <si>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</si>
  <si>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</si>
  <si>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</si>
  <si>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</si>
  <si>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</si>
  <si>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</si>
  <si>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</si>
  <si>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</si>
  <si>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</si>
  <si>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</si>
  <si>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</si>
  <si>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</si>
  <si>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</si>
  <si>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</si>
  <si>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</si>
  <si>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</si>
  <si>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</si>
  <si>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</si>
  <si>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</si>
  <si>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</si>
  <si>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</si>
  <si>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</si>
  <si>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</si>
  <si>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</si>
  <si>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</si>
  <si>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</si>
  <si>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</si>
  <si>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</si>
  <si>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</si>
  <si>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</si>
  <si>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</si>
  <si>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</si>
  <si>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</si>
  <si>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</si>
  <si>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</si>
  <si>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</si>
  <si>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</si>
  <si>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</si>
  <si>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</si>
  <si>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</si>
  <si>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</si>
  <si>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</si>
  <si>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</si>
  <si>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</si>
  <si>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</si>
  <si>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</si>
  <si>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</si>
  <si>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</si>
  <si>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</si>
  <si>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</si>
  <si>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</si>
  <si>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</si>
  <si>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</si>
  <si>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</si>
  <si>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</si>
  <si>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</si>
  <si>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</si>
  <si>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</si>
  <si>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</si>
  <si>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</si>
  <si>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</si>
  <si>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</si>
  <si>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</si>
  <si>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</si>
  <si>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</si>
  <si>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</si>
  <si>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</si>
  <si>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</si>
  <si>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</si>
  <si>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</si>
  <si>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</si>
  <si>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</si>
  <si>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</si>
  <si>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</si>
  <si>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</si>
  <si>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</si>
  <si>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</si>
  <si>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</si>
  <si>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</si>
  <si>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</si>
  <si>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</si>
  <si>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</si>
  <si>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</si>
  <si>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</si>
  <si>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</si>
  <si>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</si>
  <si>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</si>
  <si>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</si>
  <si>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</si>
  <si>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</si>
  <si>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</si>
  <si>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</si>
  <si>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</si>
  <si>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</si>
  <si>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</si>
  <si>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</si>
  <si>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</si>
  <si>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</si>
  <si>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</si>
  <si>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</si>
  <si>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</si>
  <si>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</si>
  <si>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</si>
  <si>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</si>
  <si>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</si>
  <si>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</si>
  <si>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</si>
  <si>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</si>
  <si>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</si>
  <si>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</si>
  <si>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</si>
  <si>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</si>
  <si>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</si>
  <si>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</si>
  <si>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</si>
  <si>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</si>
  <si>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</si>
  <si>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</si>
  <si>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</si>
  <si>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</si>
  <si>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</si>
  <si>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</si>
  <si>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</si>
  <si>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</si>
  <si>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</si>
  <si>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</si>
  <si>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</si>
  <si>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</si>
  <si>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</si>
  <si>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</si>
  <si>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</si>
  <si>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</si>
  <si>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</si>
  <si>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</si>
  <si>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</si>
  <si>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</si>
  <si>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</si>
  <si>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</si>
  <si>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</si>
  <si>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</si>
  <si>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</si>
  <si>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</si>
  <si>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</si>
  <si>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</si>
  <si>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</si>
  <si>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</si>
  <si>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</si>
  <si>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</si>
  <si>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</si>
  <si>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</si>
  <si>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</si>
  <si>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</si>
  <si>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</si>
  <si>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</si>
  <si>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</si>
  <si>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</si>
  <si>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</si>
  <si>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</si>
  <si>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</si>
  <si>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</si>
  <si>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</si>
  <si>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</si>
  <si>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</si>
  <si>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</si>
  <si>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</si>
  <si>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</si>
  <si>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</si>
  <si>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</si>
  <si>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</si>
  <si>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</si>
  <si>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</si>
  <si>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</si>
  <si>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</si>
  <si>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</si>
  <si>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</si>
  <si>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</si>
  <si>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</si>
  <si>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</si>
  <si>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</si>
  <si>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</si>
  <si>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</si>
  <si>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</si>
  <si>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</si>
  <si>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</si>
  <si>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</si>
  <si>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</si>
  <si>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</si>
  <si>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</si>
  <si>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</si>
  <si>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</si>
  <si>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</si>
  <si>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</si>
  <si>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</si>
  <si>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</si>
  <si>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</si>
  <si>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</si>
  <si>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</si>
  <si>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</si>
  <si>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</si>
  <si>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</si>
  <si>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</si>
  <si>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</si>
  <si>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</si>
  <si>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</si>
  <si>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</si>
  <si>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</si>
  <si>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</si>
  <si>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</si>
  <si>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</si>
  <si>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</si>
  <si>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</si>
  <si>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</si>
  <si>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</si>
  <si>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</si>
  <si>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</si>
  <si>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</si>
  <si>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</si>
  <si>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</si>
  <si>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</si>
  <si>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</si>
  <si>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</si>
  <si>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</si>
  <si>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</si>
  <si>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</si>
  <si>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</si>
  <si>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</si>
  <si>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</si>
  <si>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</si>
  <si>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</si>
  <si>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</si>
  <si>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</si>
  <si>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</si>
  <si>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</si>
  <si>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</si>
  <si>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</si>
  <si>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</si>
  <si>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</si>
  <si>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</si>
  <si>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</si>
  <si>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</si>
  <si>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</si>
  <si>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</si>
  <si>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</si>
  <si>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</si>
  <si>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</si>
  <si>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</si>
  <si>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</si>
  <si>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</si>
  <si>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</si>
  <si>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</si>
  <si>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</si>
  <si>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</si>
  <si>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</si>
  <si>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</si>
  <si>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</si>
  <si>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</si>
  <si>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</si>
  <si>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</si>
  <si>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</si>
  <si>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</si>
  <si>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</si>
  <si>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</si>
  <si>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</si>
  <si>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</si>
  <si>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</si>
  <si>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</si>
  <si>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</si>
  <si>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</si>
  <si>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</si>
  <si>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</si>
  <si>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</si>
  <si>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</si>
  <si>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</si>
  <si>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</si>
  <si>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</si>
  <si>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</si>
  <si>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</si>
  <si>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</si>
  <si>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</si>
  <si>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</si>
  <si>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</si>
  <si>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</si>
  <si>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</si>
  <si>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</si>
  <si>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</si>
  <si>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</si>
  <si>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</si>
  <si>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</si>
  <si>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</si>
  <si>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</si>
  <si>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</si>
  <si>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</si>
  <si>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</si>
  <si>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</si>
  <si>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</si>
  <si>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</si>
  <si>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</si>
  <si>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</si>
  <si>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</si>
  <si>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</si>
  <si>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</si>
  <si>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</si>
  <si>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</si>
  <si>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</si>
  <si>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</si>
  <si>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</si>
  <si>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</si>
  <si>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</si>
  <si>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</si>
  <si>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</si>
  <si>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</si>
  <si>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</si>
  <si>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</si>
  <si>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</si>
  <si>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</si>
  <si>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</si>
  <si>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</si>
  <si>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</si>
  <si>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</si>
  <si>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</si>
  <si>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</si>
  <si>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</si>
  <si>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</si>
  <si>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</si>
  <si>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</si>
  <si>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</si>
  <si>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</si>
  <si>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</si>
  <si>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</si>
  <si>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</si>
  <si>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</si>
  <si>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</si>
  <si>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</si>
  <si>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</si>
  <si>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</si>
  <si>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</si>
  <si>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</si>
  <si>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</si>
  <si>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</si>
  <si>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</si>
  <si>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</si>
  <si>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</si>
  <si>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</si>
  <si>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</si>
  <si>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</si>
  <si>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</si>
  <si>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</si>
  <si>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</si>
  <si>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</si>
  <si>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</si>
  <si>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</si>
  <si>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</si>
  <si>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</si>
  <si>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</si>
  <si>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</si>
  <si>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</si>
  <si>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</si>
  <si>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</si>
  <si>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</si>
  <si>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</si>
  <si>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</si>
  <si>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</si>
  <si>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</si>
  <si>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</si>
  <si>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</si>
  <si>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</si>
  <si>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</si>
  <si>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</si>
  <si>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</si>
  <si>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</si>
  <si>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</si>
  <si>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</si>
  <si>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</si>
  <si>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</si>
  <si>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</si>
  <si>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</si>
  <si>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</si>
  <si>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</si>
  <si>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</si>
  <si>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</si>
  <si>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</si>
  <si>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</si>
  <si>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</si>
  <si>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</si>
  <si>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</si>
  <si>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</si>
  <si>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</si>
  <si>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</si>
  <si>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</si>
  <si>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</si>
  <si>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</si>
  <si>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</si>
  <si>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</si>
  <si>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</si>
  <si>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</si>
  <si>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</si>
  <si>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</si>
  <si>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</si>
  <si>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</si>
  <si>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</si>
  <si>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</si>
  <si>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</si>
  <si>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</si>
  <si>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</si>
  <si>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</si>
  <si>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</si>
  <si>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</si>
  <si>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</si>
  <si>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</si>
  <si>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</si>
  <si>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</si>
  <si>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</si>
  <si>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</si>
  <si>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</si>
  <si>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</si>
  <si>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</si>
  <si>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</si>
  <si>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</si>
  <si>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</si>
  <si>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</si>
  <si>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</si>
  <si>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</si>
  <si>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</si>
  <si>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</si>
  <si>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</si>
  <si>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</si>
  <si>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</si>
  <si>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</si>
  <si>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</si>
  <si>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</si>
  <si>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</si>
  <si>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</si>
  <si>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</si>
  <si>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</si>
  <si>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</si>
  <si>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</si>
  <si>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</si>
  <si>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</si>
  <si>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</si>
  <si>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</si>
  <si>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</si>
  <si>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</si>
  <si>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</si>
  <si>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</si>
  <si>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</si>
  <si>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</si>
  <si>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</si>
  <si>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</si>
  <si>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</si>
  <si>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</si>
  <si>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</si>
  <si>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</si>
  <si>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</si>
  <si>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</si>
  <si>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</si>
  <si>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</si>
  <si>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</si>
  <si>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</si>
  <si>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</si>
  <si>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</si>
  <si>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</si>
  <si>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</si>
  <si>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</si>
  <si>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</si>
  <si>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</si>
  <si>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</si>
  <si>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</si>
  <si>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</si>
  <si>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</si>
  <si>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</si>
  <si>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</si>
  <si>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</si>
  <si>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</si>
  <si>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</si>
  <si>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</si>
  <si>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</si>
  <si>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</si>
  <si>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</si>
  <si>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</si>
  <si>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</si>
  <si>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</si>
  <si>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</si>
  <si>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</si>
  <si>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</si>
  <si>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</si>
  <si>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</si>
  <si>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</si>
  <si>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</si>
  <si>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</si>
  <si>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</si>
  <si>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</si>
  <si>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</si>
  <si>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</si>
  <si>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</si>
  <si>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</si>
  <si>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</si>
  <si>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</si>
  <si>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</si>
  <si>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</si>
  <si>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</si>
  <si>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</si>
  <si>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</si>
  <si>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</si>
  <si>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</si>
  <si>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</si>
  <si>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</si>
  <si>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</si>
  <si>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</si>
  <si>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</si>
  <si>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</si>
  <si>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</si>
  <si>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</si>
  <si>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</si>
  <si>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</si>
  <si>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</si>
  <si>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</si>
  <si>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</si>
  <si>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</si>
  <si>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</si>
  <si>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</si>
  <si>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</si>
  <si>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</si>
  <si>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</si>
  <si>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</si>
  <si>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</si>
  <si>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</si>
  <si>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</si>
  <si>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</si>
  <si>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</si>
  <si>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</si>
  <si>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</si>
  <si>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</si>
  <si>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</si>
  <si>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</si>
  <si>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</si>
  <si>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</si>
  <si>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</si>
  <si>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</si>
  <si>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</si>
  <si>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</si>
  <si>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</si>
  <si>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</si>
  <si>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</si>
  <si>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</si>
  <si>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</si>
  <si>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</si>
  <si>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</si>
  <si>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</si>
  <si>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</si>
  <si>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</si>
  <si>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</si>
  <si>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</si>
  <si>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</si>
  <si>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</si>
  <si>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</si>
  <si>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</si>
  <si>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</si>
  <si>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</si>
  <si>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</si>
  <si>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</si>
  <si>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</si>
  <si>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</si>
  <si>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</si>
  <si>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</si>
  <si>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</si>
  <si>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</si>
  <si>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</si>
  <si>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</si>
  <si>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</si>
  <si>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</si>
  <si>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</si>
  <si>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</si>
  <si>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</si>
  <si>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</si>
  <si>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</si>
  <si>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</si>
  <si>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</si>
  <si>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</si>
  <si>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</si>
  <si>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</si>
  <si>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</si>
  <si>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</si>
  <si>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</si>
  <si>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</si>
  <si>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</si>
  <si>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</si>
  <si>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</si>
  <si>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</si>
  <si>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</si>
  <si>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</si>
  <si>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</si>
  <si>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</si>
  <si>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</si>
  <si>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</si>
  <si>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</si>
  <si>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</si>
  <si>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</si>
  <si>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</si>
  <si>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</si>
  <si>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</si>
  <si>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</si>
  <si>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</si>
  <si>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</si>
  <si>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</si>
  <si>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</si>
  <si>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</si>
  <si>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</si>
  <si>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</si>
  <si>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</si>
  <si>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</si>
  <si>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</si>
  <si>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</si>
  <si>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</si>
  <si>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</si>
  <si>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</si>
  <si>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</si>
  <si>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</si>
  <si>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</si>
  <si>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</si>
  <si>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</si>
  <si>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</si>
  <si>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</si>
  <si>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</si>
  <si>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</si>
  <si>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</si>
  <si>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</si>
  <si>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</si>
  <si>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</si>
  <si>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</si>
  <si>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</si>
  <si>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</si>
  <si>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</si>
  <si>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</si>
  <si>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</si>
  <si>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</si>
  <si>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</si>
  <si>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</si>
  <si>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</si>
  <si>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</si>
  <si>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</si>
  <si>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</si>
  <si>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</si>
  <si>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</si>
  <si>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</si>
  <si>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</si>
  <si>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</si>
  <si>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</si>
  <si>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</si>
  <si>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</si>
  <si>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</si>
  <si>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</si>
  <si>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</si>
  <si>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</si>
  <si>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</si>
  <si>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</si>
  <si>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</si>
  <si>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</si>
  <si>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</si>
  <si>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</si>
  <si>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</si>
  <si>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</si>
  <si>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</si>
  <si>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</si>
  <si>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</si>
  <si>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</si>
  <si>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</si>
  <si>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</si>
  <si>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</si>
  <si>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</si>
  <si>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</si>
  <si>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</si>
  <si>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</si>
  <si>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</si>
  <si>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</si>
  <si>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</si>
  <si>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</si>
  <si>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</si>
  <si>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</si>
  <si>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</si>
  <si>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</si>
  <si>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</si>
  <si>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</si>
  <si>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</si>
  <si>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</si>
  <si>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</si>
  <si>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</si>
  <si>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</si>
  <si>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</si>
  <si>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</si>
  <si>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</si>
  <si>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</si>
  <si>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</si>
  <si>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</si>
  <si>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</si>
  <si>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</si>
  <si>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</si>
  <si>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</si>
  <si>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</si>
  <si>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</si>
  <si>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</si>
  <si>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</si>
  <si>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</si>
  <si>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</si>
  <si>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</si>
  <si>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</si>
  <si>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</si>
  <si>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</si>
  <si>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</si>
  <si>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</si>
  <si>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</si>
  <si>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</si>
  <si>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</si>
  <si>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</si>
  <si>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</si>
  <si>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</si>
  <si>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</si>
  <si>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</si>
  <si>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</si>
  <si>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</si>
  <si>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</si>
  <si>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</si>
  <si>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</si>
  <si>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</si>
  <si>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</si>
  <si>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</si>
  <si>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</si>
  <si>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</si>
  <si>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</si>
  <si>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</si>
  <si>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</si>
  <si>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</si>
  <si>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</si>
  <si>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</si>
  <si>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</si>
  <si>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</si>
  <si>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</si>
  <si>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</si>
  <si>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</si>
  <si>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</si>
  <si>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</si>
  <si>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</si>
  <si>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</si>
  <si>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</si>
  <si>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</si>
  <si>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</si>
  <si>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</si>
  <si>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</si>
  <si>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</si>
  <si>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</si>
  <si>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</si>
  <si>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</si>
  <si>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</si>
  <si>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</si>
  <si>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</si>
  <si>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</si>
  <si>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</si>
  <si>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</si>
  <si>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</si>
  <si>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</si>
  <si>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</si>
  <si>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</si>
  <si>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</si>
  <si>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</si>
  <si>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</si>
  <si>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</si>
  <si>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</si>
  <si>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</si>
  <si>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</si>
  <si>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</si>
  <si>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</si>
  <si>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</si>
  <si>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</si>
  <si>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</si>
  <si>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</si>
  <si>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</si>
  <si>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</si>
  <si>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</si>
  <si>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</si>
  <si>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</si>
  <si>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</si>
  <si>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</si>
  <si>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</si>
  <si>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</si>
  <si>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</si>
  <si>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</si>
  <si>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</si>
  <si>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</si>
  <si>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</si>
  <si>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</si>
  <si>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</si>
  <si>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</si>
  <si>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</si>
  <si>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</si>
  <si>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</si>
  <si>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</si>
  <si>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</si>
  <si>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</si>
  <si>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</si>
  <si>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</si>
  <si>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</si>
  <si>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</si>
  <si>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</si>
  <si>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</si>
  <si>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</si>
  <si>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</si>
  <si>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</si>
  <si>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</si>
  <si>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</si>
  <si>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</si>
  <si>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</si>
  <si>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</si>
  <si>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</si>
  <si>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</si>
  <si>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</si>
  <si>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</si>
  <si>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</si>
  <si>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</si>
  <si>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</si>
  <si>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</si>
  <si>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</si>
  <si>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</si>
  <si>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</si>
  <si>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</si>
  <si>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</si>
  <si>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</si>
  <si>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</si>
  <si>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</si>
  <si>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</si>
  <si>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</si>
  <si>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</si>
  <si>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</si>
  <si>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</si>
  <si>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</si>
  <si>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</si>
  <si>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</si>
  <si>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</si>
  <si>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</si>
  <si>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</si>
  <si>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</si>
  <si>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</si>
  <si>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</si>
  <si>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</si>
  <si>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</si>
  <si>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</si>
  <si>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</si>
  <si>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</si>
  <si>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</si>
  <si>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</si>
  <si>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</si>
  <si>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</si>
  <si>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</si>
  <si>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</si>
  <si>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</si>
  <si>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</si>
  <si>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</si>
  <si>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</si>
  <si>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</si>
  <si>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</si>
  <si>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</si>
  <si>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</si>
  <si>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</si>
  <si>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</si>
  <si>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</si>
  <si>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</si>
  <si>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</si>
  <si>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</si>
  <si>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</si>
  <si>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</si>
  <si>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</si>
  <si>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</si>
  <si>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</si>
  <si>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</si>
  <si>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</si>
  <si>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</si>
  <si>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</si>
  <si>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</si>
  <si>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</si>
  <si>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</si>
  <si>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</si>
  <si>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</si>
  <si>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</si>
  <si>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</si>
  <si>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</si>
  <si>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</si>
  <si>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</si>
  <si>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</si>
  <si>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</si>
  <si>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</si>
  <si>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</si>
  <si>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</si>
  <si>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</si>
  <si>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</si>
  <si>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</si>
  <si>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</si>
  <si>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</si>
  <si>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</si>
  <si>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</si>
  <si>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</si>
  <si>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</si>
  <si>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</si>
  <si>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</si>
  <si>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</si>
  <si>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</si>
  <si>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</si>
  <si>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</si>
  <si>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</si>
  <si>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</si>
  <si>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</si>
  <si>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</si>
  <si>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</si>
  <si>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</si>
  <si>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</si>
  <si>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</si>
  <si>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</si>
  <si>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</si>
  <si>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</si>
  <si>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</si>
  <si>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</si>
  <si>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</si>
  <si>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</si>
  <si>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</si>
  <si>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</si>
  <si>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</si>
  <si>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</si>
  <si>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</si>
  <si>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</si>
  <si>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</si>
  <si>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</si>
  <si>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</si>
  <si>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</si>
  <si>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</si>
  <si>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</si>
  <si>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</si>
  <si>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</si>
  <si>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</si>
  <si>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</si>
  <si>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</si>
  <si>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</si>
  <si>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</si>
  <si>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</si>
  <si>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</si>
  <si>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</si>
  <si>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</si>
  <si>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</si>
  <si>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</si>
  <si>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</si>
  <si>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</si>
  <si>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</si>
  <si>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</si>
  <si>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</si>
  <si>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</si>
  <si>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</si>
  <si>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</si>
  <si>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</si>
  <si>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</si>
  <si>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</si>
  <si>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</si>
  <si>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</si>
  <si>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</si>
  <si>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</si>
  <si>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</si>
  <si>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</si>
  <si>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</si>
  <si>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</si>
  <si>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</si>
  <si>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</si>
  <si>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</si>
  <si>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</si>
  <si>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</si>
  <si>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</si>
  <si>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</si>
  <si>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</si>
  <si>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</si>
  <si>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</si>
  <si>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</si>
  <si>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</si>
  <si>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</si>
  <si>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</si>
  <si>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</si>
  <si>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</si>
  <si>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</si>
  <si>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</si>
  <si>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</si>
  <si>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</si>
  <si>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</si>
  <si>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</si>
  <si>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</si>
  <si>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</si>
  <si>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</si>
  <si>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</si>
  <si>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</si>
  <si>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</si>
  <si>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</si>
  <si>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</si>
  <si>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</si>
  <si>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</si>
  <si>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</si>
  <si>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</si>
  <si>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</si>
  <si>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</si>
  <si>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</si>
  <si>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</si>
  <si>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</si>
  <si>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</si>
  <si>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</si>
  <si>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</si>
  <si>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</si>
  <si>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</si>
  <si>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</si>
  <si>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</si>
  <si>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</si>
  <si>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</si>
  <si>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</si>
  <si>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</si>
  <si>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</si>
  <si>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</si>
  <si>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</si>
  <si>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</si>
  <si>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</si>
  <si>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</si>
  <si>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</si>
  <si>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</si>
  <si>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</si>
  <si>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</si>
  <si>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</si>
  <si>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</si>
  <si>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</si>
  <si>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</si>
  <si>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</si>
  <si>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</si>
  <si>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</si>
  <si>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</si>
  <si>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</si>
  <si>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</si>
  <si>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</si>
  <si>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</si>
  <si>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</si>
  <si>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</si>
  <si>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</si>
  <si>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</si>
  <si>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</si>
  <si>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</si>
  <si>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</si>
  <si>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</si>
  <si>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</si>
  <si>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</si>
  <si>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</si>
  <si>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</si>
  <si>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</si>
  <si>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</si>
  <si>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</si>
  <si>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</si>
  <si>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</si>
  <si>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</si>
  <si>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</si>
  <si>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</si>
  <si>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</si>
  <si>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</si>
  <si>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</si>
  <si>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</si>
  <si>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</si>
  <si>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</si>
  <si>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</si>
  <si>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</si>
  <si>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</si>
  <si>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</si>
  <si>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</si>
  <si>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</si>
  <si>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</si>
  <si>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</si>
  <si>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</si>
  <si>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</si>
  <si>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</si>
  <si>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</si>
  <si>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</si>
  <si>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</si>
  <si>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</si>
  <si>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</si>
  <si>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</si>
  <si>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</si>
  <si>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</si>
  <si>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</si>
  <si>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</si>
  <si>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</si>
  <si>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</si>
  <si>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</si>
  <si>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</si>
  <si>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</si>
  <si>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</si>
  <si>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</si>
  <si>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</si>
  <si>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</si>
  <si>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</si>
  <si>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</si>
  <si>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</si>
  <si>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</si>
  <si>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</si>
  <si>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</si>
  <si>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</si>
  <si>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</si>
  <si>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</si>
  <si>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</si>
  <si>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</si>
  <si>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</si>
  <si>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</si>
  <si>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</si>
  <si>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</si>
  <si>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</si>
  <si>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</si>
  <si>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</si>
  <si>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</si>
  <si>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</si>
  <si>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</si>
  <si>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</si>
  <si>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</si>
  <si>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</si>
  <si>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</si>
  <si>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</si>
  <si>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</si>
  <si>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</si>
  <si>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</si>
  <si>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</si>
  <si>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</si>
  <si>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</si>
  <si>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</si>
  <si>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</si>
  <si>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</si>
  <si>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</si>
  <si>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</si>
  <si>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</si>
  <si>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</si>
  <si>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</si>
  <si>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</si>
  <si>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</si>
  <si>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</si>
  <si>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</si>
  <si>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</si>
  <si>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</si>
  <si>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</si>
  <si>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</si>
  <si>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</si>
  <si>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</si>
  <si>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</si>
  <si>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</si>
  <si>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</si>
  <si>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</si>
  <si>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</si>
  <si>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</si>
  <si>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</si>
  <si>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</si>
  <si>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</si>
  <si>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</si>
  <si>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</si>
  <si>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</si>
  <si>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</si>
  <si>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</si>
  <si>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</si>
  <si>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</si>
  <si>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</si>
  <si>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</si>
  <si>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</si>
  <si>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</si>
  <si>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</si>
  <si>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</si>
  <si>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</si>
  <si>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</si>
  <si>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</si>
  <si>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</si>
  <si>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</si>
  <si>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</si>
  <si>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</si>
  <si>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</si>
  <si>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</si>
  <si>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</si>
  <si>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</si>
  <si>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</si>
  <si>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</si>
  <si>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</si>
  <si>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</si>
  <si>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</si>
  <si>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</si>
  <si>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</si>
  <si>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</si>
  <si>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</si>
  <si>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</si>
  <si>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</si>
  <si>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</si>
  <si>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</si>
  <si>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</si>
  <si>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</si>
  <si>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</si>
  <si>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</si>
  <si>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</si>
  <si>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</si>
  <si>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</si>
  <si>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</si>
  <si>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</si>
  <si>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</si>
  <si>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</si>
  <si>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</si>
  <si>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</si>
  <si>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</si>
  <si>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</si>
  <si>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</si>
  <si>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</si>
  <si>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</si>
  <si>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</si>
  <si>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</si>
  <si>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</si>
  <si>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</si>
  <si>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</si>
  <si>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</si>
  <si>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</si>
  <si>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</si>
  <si>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</si>
  <si>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</si>
  <si>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</si>
  <si>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</si>
  <si>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</si>
  <si>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</si>
  <si>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</si>
  <si>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</si>
  <si>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</si>
  <si>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</si>
  <si>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</si>
  <si>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</si>
  <si>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</si>
  <si>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</si>
  <si>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</si>
  <si>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</si>
  <si>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</si>
  <si>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</si>
  <si>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</si>
  <si>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</si>
  <si>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</si>
  <si>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</si>
  <si>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</si>
  <si>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</si>
  <si>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</si>
  <si>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</si>
  <si>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</si>
  <si>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</si>
  <si>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</si>
  <si>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</si>
  <si>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</si>
  <si>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</si>
  <si>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</si>
  <si>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</si>
  <si>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</si>
  <si>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</si>
  <si>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</si>
  <si>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</si>
  <si>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</si>
  <si>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</si>
  <si>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</si>
  <si>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</si>
  <si>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</si>
  <si>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</si>
  <si>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</si>
  <si>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</si>
  <si>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</si>
  <si>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</si>
  <si>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</si>
  <si>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</si>
  <si>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</si>
  <si>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</si>
  <si>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</si>
  <si>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</si>
  <si>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</si>
  <si>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</si>
  <si>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</si>
  <si>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</si>
  <si>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</si>
  <si>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</si>
  <si>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</si>
  <si>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</si>
  <si>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</si>
  <si>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</si>
  <si>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</si>
  <si>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</si>
  <si>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</si>
  <si>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</si>
  <si>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</si>
  <si>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</si>
  <si>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</si>
  <si>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</si>
  <si>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</si>
  <si>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</si>
  <si>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</si>
  <si>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</si>
  <si>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</si>
  <si>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</si>
  <si>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</si>
  <si>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</si>
  <si>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</si>
  <si>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</si>
  <si>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</si>
  <si>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</si>
  <si>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</si>
  <si>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</si>
  <si>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</si>
  <si>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</si>
  <si>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</si>
  <si>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</si>
  <si>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</si>
  <si>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</si>
  <si>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</si>
  <si>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</si>
  <si>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</si>
  <si>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</si>
  <si>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</si>
  <si>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</si>
  <si>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</si>
  <si>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</si>
  <si>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</si>
  <si>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</si>
  <si>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</si>
  <si>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</si>
  <si>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</si>
  <si>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</si>
  <si>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</si>
  <si>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</si>
  <si>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</si>
  <si>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</si>
  <si>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</si>
  <si>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</si>
  <si>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</si>
  <si>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</si>
  <si>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</si>
  <si>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</si>
  <si>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</si>
  <si>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</si>
  <si>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</si>
  <si>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</si>
  <si>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</si>
  <si>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</si>
  <si>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</si>
  <si>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</si>
  <si>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</si>
  <si>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</si>
  <si>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</si>
  <si>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</si>
  <si>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</si>
  <si>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</si>
  <si>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</si>
  <si>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</si>
  <si>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</si>
  <si>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</si>
  <si>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</si>
  <si>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</si>
  <si>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</si>
  <si>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</si>
  <si>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</si>
  <si>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</si>
  <si>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</si>
  <si>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</si>
  <si>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</si>
  <si>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</si>
  <si>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</si>
  <si>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</si>
  <si>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</si>
  <si>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</si>
  <si>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</si>
  <si>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</si>
  <si>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</si>
  <si>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</si>
  <si>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</si>
  <si>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</si>
  <si>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</si>
  <si>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</si>
  <si>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</si>
  <si>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</si>
  <si>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</si>
  <si>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</si>
  <si>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</si>
  <si>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</si>
  <si>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</si>
  <si>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</si>
  <si>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</si>
  <si>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</si>
  <si>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</si>
  <si>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</si>
  <si>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</si>
  <si>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</si>
  <si>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</si>
  <si>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</si>
  <si>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</si>
  <si>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</si>
  <si>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</si>
  <si>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</si>
  <si>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</si>
  <si>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</si>
  <si>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</si>
  <si>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</si>
  <si>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</si>
  <si>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</si>
  <si>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</si>
  <si>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</si>
  <si>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</si>
  <si>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</si>
  <si>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</si>
  <si>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</si>
  <si>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</si>
  <si>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</si>
  <si>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</si>
  <si>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</si>
  <si>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</si>
  <si>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</si>
  <si>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</si>
  <si>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</si>
  <si>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</si>
  <si>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</si>
  <si>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</si>
  <si>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</si>
  <si>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</si>
  <si>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</si>
  <si>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</si>
  <si>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</si>
  <si>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</si>
  <si>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</si>
  <si>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</si>
  <si>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</si>
  <si>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</si>
  <si>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</si>
  <si>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</si>
  <si>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</si>
  <si>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</si>
  <si>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</si>
  <si>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</si>
  <si>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</si>
  <si>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</si>
  <si>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</si>
  <si>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</si>
  <si>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</si>
  <si>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</si>
  <si>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</si>
  <si>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</si>
  <si>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</si>
  <si>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</si>
  <si>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</si>
  <si>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</si>
  <si>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</si>
  <si>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</si>
  <si>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</si>
  <si>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</si>
  <si>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</si>
  <si>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</si>
  <si>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</si>
  <si>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</si>
  <si>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</si>
  <si>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</si>
  <si>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</si>
  <si>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</si>
  <si>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</si>
  <si>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</si>
  <si>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</si>
  <si>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</si>
  <si>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</si>
  <si>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</si>
  <si>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</si>
  <si>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</si>
  <si>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</si>
  <si>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</si>
  <si>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</si>
  <si>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</si>
  <si>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</si>
  <si>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</si>
  <si>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</si>
  <si>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</si>
  <si>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</si>
  <si>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</si>
  <si>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</si>
  <si>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</si>
  <si>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</si>
  <si>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</si>
  <si>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</si>
  <si>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</si>
  <si>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</si>
  <si>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</si>
  <si>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</si>
  <si>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</si>
  <si>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</si>
  <si>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</si>
  <si>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</si>
  <si>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</si>
  <si>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</si>
  <si>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</si>
  <si>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</si>
  <si>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</si>
  <si>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</si>
  <si>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</si>
  <si>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</si>
  <si>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</si>
  <si>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</si>
  <si>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</si>
  <si>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</si>
  <si>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</si>
  <si>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</si>
  <si>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</si>
  <si>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</si>
  <si>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</si>
  <si>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</si>
  <si>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</si>
  <si>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</si>
  <si>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</si>
  <si>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</si>
  <si>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</si>
  <si>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</si>
  <si>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</si>
  <si>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</si>
  <si>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</si>
  <si>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</si>
  <si>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</si>
  <si>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</si>
  <si>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</si>
  <si>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</si>
  <si>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</si>
  <si>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</si>
  <si>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</si>
  <si>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</si>
  <si>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</si>
  <si>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</si>
  <si>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</si>
  <si>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</si>
  <si>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</si>
  <si>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</si>
  <si>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</si>
  <si>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</si>
  <si>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</si>
  <si>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</si>
  <si>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</si>
  <si>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</si>
  <si>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</si>
  <si>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</si>
  <si>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</si>
  <si>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</si>
  <si>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</si>
  <si>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</si>
  <si>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</si>
  <si>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</si>
  <si>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</si>
  <si>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</si>
  <si>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</si>
  <si>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</si>
  <si>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</si>
  <si>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</si>
  <si>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</si>
  <si>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</si>
  <si>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</si>
  <si>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</si>
  <si>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</si>
  <si>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</si>
  <si>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</si>
  <si>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</si>
  <si>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</si>
  <si>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</si>
  <si>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</si>
  <si>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</si>
  <si>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</si>
  <si>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</si>
  <si>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</si>
  <si>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</si>
  <si>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</si>
  <si>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</si>
  <si>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</si>
  <si>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</si>
  <si>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</si>
  <si>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</si>
  <si>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</si>
  <si>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</si>
  <si>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</si>
  <si>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</si>
  <si>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</si>
  <si>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</si>
  <si>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</si>
  <si>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</si>
  <si>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</si>
  <si>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</si>
  <si>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</si>
  <si>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</si>
  <si>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</si>
  <si>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</si>
  <si>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</si>
  <si>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</si>
  <si>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</si>
  <si>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</si>
  <si>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</si>
  <si>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</si>
  <si>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</si>
  <si>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</si>
  <si>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</si>
  <si>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</si>
  <si>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</si>
  <si>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</si>
  <si>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</si>
  <si>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</si>
  <si>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</si>
  <si>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</si>
  <si>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</si>
  <si>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</si>
  <si>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</si>
  <si>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</si>
  <si>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</si>
  <si>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</si>
  <si>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</si>
  <si>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</si>
  <si>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</si>
  <si>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</si>
  <si>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</si>
  <si>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</si>
  <si>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</si>
  <si>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</si>
  <si>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</si>
  <si>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</si>
  <si>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</si>
  <si>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</si>
  <si>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</si>
  <si>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</si>
  <si>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</si>
  <si>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</si>
  <si>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</si>
  <si>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</si>
  <si>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</si>
  <si>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</si>
  <si>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</si>
  <si>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</si>
  <si>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</si>
  <si>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</si>
  <si>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</si>
  <si>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</si>
  <si>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</si>
  <si>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</si>
  <si>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</si>
  <si>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</si>
  <si>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</si>
  <si>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</si>
  <si>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</si>
  <si>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</si>
  <si>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</si>
  <si>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</si>
  <si>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</si>
  <si>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</si>
  <si>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</si>
  <si>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</si>
  <si>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</si>
  <si>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</si>
  <si>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</si>
  <si>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</si>
  <si>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</si>
  <si>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</si>
  <si>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</si>
  <si>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</si>
  <si>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</si>
  <si>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</si>
  <si>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</si>
  <si>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</si>
  <si>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</si>
  <si>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</si>
  <si>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</si>
  <si>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</si>
  <si>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</si>
  <si>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</si>
  <si>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</si>
  <si>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</si>
  <si>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</si>
  <si>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</si>
  <si>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</si>
  <si>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</si>
  <si>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</si>
  <si>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</si>
  <si>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</si>
  <si>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</si>
  <si>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</si>
  <si>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</si>
  <si>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</si>
  <si>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</si>
  <si>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</si>
  <si>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</si>
  <si>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</si>
  <si>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</si>
  <si>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</si>
  <si>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</si>
  <si>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</si>
  <si>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</si>
  <si>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</si>
  <si>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</si>
  <si>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</si>
  <si>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</si>
  <si>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</si>
  <si>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</si>
  <si>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</si>
  <si>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</si>
  <si>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</si>
  <si>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</si>
  <si>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</si>
  <si>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</si>
  <si>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</si>
  <si>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</si>
  <si>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</si>
  <si>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</si>
  <si>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</si>
  <si>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</si>
  <si>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</si>
  <si>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</si>
  <si>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</si>
  <si>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</si>
  <si>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</si>
  <si>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</si>
  <si>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</si>
  <si>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</si>
  <si>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</si>
  <si>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</si>
  <si>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</si>
  <si>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</si>
  <si>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</si>
  <si>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</si>
  <si>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</si>
  <si>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</si>
  <si>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</si>
  <si>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</si>
  <si>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</si>
  <si>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</si>
  <si>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</si>
  <si>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</si>
  <si>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</si>
  <si>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</si>
  <si>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</si>
  <si>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</si>
  <si>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</si>
  <si>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</si>
  <si>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</si>
  <si>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</si>
  <si>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</si>
  <si>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</si>
  <si>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</si>
  <si>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</si>
  <si>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</si>
  <si>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</si>
  <si>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</si>
  <si>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</si>
  <si>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</si>
  <si>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</si>
  <si>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</si>
  <si>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</si>
  <si>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</si>
  <si>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</si>
  <si>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</si>
  <si>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</si>
  <si>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</si>
  <si>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</si>
  <si>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</si>
  <si>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</si>
  <si>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</si>
  <si>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</si>
  <si>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</si>
  <si>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</si>
  <si>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</si>
  <si>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</si>
  <si>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</si>
  <si>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</si>
  <si>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</si>
  <si>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</si>
  <si>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</si>
  <si>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</si>
  <si>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</si>
  <si>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</si>
  <si>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</si>
  <si>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</si>
  <si>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</si>
  <si>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</si>
  <si>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</si>
  <si>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</si>
  <si>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</si>
  <si>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</si>
  <si>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</si>
  <si>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</si>
  <si>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</si>
  <si>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</si>
  <si>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</si>
  <si>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</si>
  <si>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</si>
  <si>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</si>
  <si>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</si>
  <si>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</si>
  <si>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</si>
  <si>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</si>
  <si>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</si>
  <si>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</si>
  <si>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</si>
  <si>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</si>
  <si>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</si>
  <si>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</si>
  <si>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</si>
  <si>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</si>
  <si>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</si>
  <si>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</si>
  <si>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</si>
  <si>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</si>
  <si>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</si>
  <si>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</si>
  <si>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</si>
  <si>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</si>
  <si>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</si>
  <si>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</si>
  <si>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</si>
  <si>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</si>
  <si>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</si>
  <si>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</si>
  <si>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</si>
  <si>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</si>
  <si>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</si>
  <si>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</si>
  <si>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</si>
  <si>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</si>
  <si>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</si>
  <si>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</si>
  <si>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</si>
  <si>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</si>
  <si>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</si>
  <si>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</si>
  <si>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</si>
  <si>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</si>
  <si>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</si>
  <si>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</si>
  <si>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</si>
  <si>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</si>
  <si>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</si>
  <si>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</si>
  <si>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</si>
  <si>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</si>
  <si>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</si>
  <si>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</si>
  <si>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</si>
  <si>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</si>
  <si>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</si>
  <si>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</si>
  <si>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</si>
  <si>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</si>
  <si>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</si>
  <si>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</si>
  <si>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</si>
  <si>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</si>
  <si>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</si>
  <si>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</si>
  <si>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</si>
  <si>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</si>
  <si>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</si>
  <si>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</si>
  <si>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</si>
  <si>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</si>
  <si>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</si>
  <si>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</si>
  <si>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</si>
  <si>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</si>
  <si>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</si>
  <si>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</si>
  <si>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</si>
  <si>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</si>
  <si>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</si>
  <si>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</si>
  <si>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</si>
  <si>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</si>
  <si>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</si>
  <si>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</si>
  <si>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</si>
  <si>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</si>
  <si>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</si>
  <si>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</si>
  <si>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</si>
  <si>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</si>
  <si>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</si>
  <si>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</si>
  <si>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</si>
  <si>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</si>
  <si>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</si>
  <si>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</si>
  <si>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</si>
  <si>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</si>
  <si>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</si>
  <si>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</si>
  <si>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</si>
  <si>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</si>
  <si>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</si>
  <si>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</si>
  <si>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</si>
  <si>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</si>
  <si>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</si>
  <si>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</si>
  <si>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</si>
  <si>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</si>
  <si>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</si>
  <si>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</si>
  <si>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</si>
  <si>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</si>
  <si>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</si>
  <si>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</si>
  <si>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</si>
  <si>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</si>
  <si>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</si>
  <si>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</si>
  <si>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</si>
  <si>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</si>
  <si>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</si>
  <si>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</si>
  <si>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</si>
  <si>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</si>
  <si>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</si>
  <si>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</si>
  <si>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</si>
  <si>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</si>
  <si>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</si>
  <si>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</si>
  <si>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</si>
  <si>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</si>
  <si>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</si>
  <si>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</si>
  <si>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</si>
  <si>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</si>
  <si>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</si>
  <si>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</si>
  <si>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</si>
  <si>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</si>
  <si>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</si>
  <si>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</si>
  <si>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</si>
  <si>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</si>
  <si>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</si>
  <si>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</si>
  <si>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</si>
  <si>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</si>
  <si>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</si>
  <si>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</si>
  <si>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</si>
  <si>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</si>
  <si>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</si>
  <si>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</si>
  <si>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</si>
  <si>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</si>
  <si>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</si>
  <si>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</si>
  <si>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</si>
  <si>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</si>
  <si>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</si>
  <si>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</si>
  <si>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</si>
  <si>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</si>
  <si>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</si>
  <si>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</si>
  <si>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</si>
  <si>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</si>
  <si>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</si>
  <si>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</si>
  <si>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</si>
  <si>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</si>
  <si>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</si>
  <si>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</si>
  <si>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</si>
  <si>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</si>
  <si>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</si>
  <si>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</si>
  <si>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</si>
  <si>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</si>
  <si>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</si>
  <si>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</si>
  <si>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</si>
  <si>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</si>
  <si>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</si>
  <si>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</si>
  <si>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</si>
  <si>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</si>
  <si>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</si>
  <si>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</si>
  <si>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</si>
  <si>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</si>
  <si>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</si>
  <si>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</si>
  <si>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</si>
  <si>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</si>
  <si>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</si>
  <si>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</si>
  <si>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</si>
  <si>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</si>
  <si>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</si>
  <si>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</si>
  <si>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</si>
  <si>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</si>
  <si>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</si>
  <si>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</si>
  <si>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</si>
  <si>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</si>
  <si>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</si>
  <si>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</si>
  <si>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</si>
  <si>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</si>
  <si>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</si>
  <si>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</si>
  <si>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</si>
  <si>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</si>
  <si>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</si>
  <si>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</si>
  <si>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</si>
  <si>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</si>
  <si>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</si>
  <si>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</si>
  <si>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</si>
  <si>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</si>
  <si>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</si>
  <si>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</si>
  <si>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</si>
  <si>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</si>
  <si>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</si>
  <si>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</si>
  <si>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</si>
  <si>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</si>
  <si>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</si>
  <si>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</si>
  <si>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</si>
  <si>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</si>
  <si>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</si>
  <si>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</si>
  <si>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</si>
  <si>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</si>
  <si>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</si>
  <si>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</si>
  <si>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</si>
  <si>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</si>
  <si>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</si>
  <si>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</si>
  <si>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</si>
  <si>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</si>
  <si>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</si>
  <si>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</si>
  <si>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</si>
  <si>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</si>
  <si>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</si>
  <si>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</si>
  <si>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</si>
  <si>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</si>
  <si>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</si>
  <si>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</si>
  <si>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</si>
  <si>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</si>
  <si>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</si>
  <si>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</si>
  <si>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</si>
  <si>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</si>
  <si>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</si>
  <si>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</si>
  <si>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</si>
  <si>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</si>
  <si>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</si>
  <si>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</si>
  <si>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</si>
  <si>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</si>
  <si>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</si>
  <si>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</si>
  <si>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</si>
  <si>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</si>
  <si>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</si>
  <si>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</si>
  <si>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</si>
  <si>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</si>
  <si>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</si>
  <si>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</si>
  <si>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</si>
  <si>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</si>
  <si>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</si>
  <si>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</si>
  <si>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</si>
  <si>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</si>
  <si>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</si>
  <si>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</si>
  <si>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</si>
  <si>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</si>
  <si>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</si>
  <si>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</si>
  <si>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</si>
  <si>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</si>
  <si>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</si>
  <si>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</si>
  <si>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</si>
  <si>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</si>
  <si>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</si>
  <si>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</si>
  <si>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</si>
  <si>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</si>
  <si>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</si>
  <si>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</si>
  <si>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</si>
  <si>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</si>
  <si>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</si>
  <si>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</si>
  <si>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</si>
  <si>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</si>
  <si>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</si>
  <si>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</si>
  <si>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</si>
  <si>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</si>
  <si>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</si>
  <si>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</si>
  <si>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</si>
  <si>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</si>
  <si>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</si>
  <si>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</si>
  <si>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</si>
  <si>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</si>
  <si>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</si>
  <si>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</si>
  <si>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</si>
  <si>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</si>
  <si>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</si>
  <si>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</si>
  <si>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</si>
  <si>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</si>
  <si>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</si>
  <si>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</si>
  <si>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</si>
  <si>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</si>
  <si>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</si>
  <si>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</si>
  <si>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</si>
  <si>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</si>
  <si>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</si>
  <si>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</si>
  <si>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</si>
  <si>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</si>
  <si>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</si>
  <si>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</si>
  <si>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</si>
  <si>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</si>
  <si>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</si>
  <si>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</si>
  <si>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</si>
  <si>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</si>
  <si>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</si>
  <si>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</si>
  <si>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</si>
  <si>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</si>
  <si>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</si>
  <si>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</si>
  <si>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</si>
  <si>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</si>
  <si>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</si>
  <si>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</si>
  <si>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</si>
  <si>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</si>
  <si>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</si>
  <si>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</si>
  <si>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</si>
  <si>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</si>
  <si>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</si>
  <si>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</si>
  <si>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</si>
  <si>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</si>
  <si>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</si>
  <si>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</si>
  <si>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</si>
  <si>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</si>
  <si>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</si>
  <si>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</si>
  <si>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</si>
  <si>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</si>
  <si>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</si>
  <si>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</si>
  <si>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</si>
  <si>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</si>
  <si>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</si>
  <si>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</si>
  <si>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</si>
  <si>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</si>
  <si>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</si>
  <si>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</si>
  <si>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</si>
  <si>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</si>
  <si>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</si>
  <si>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</si>
  <si>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</si>
  <si>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</si>
  <si>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</si>
  <si>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</si>
  <si>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</si>
  <si>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</si>
  <si>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</si>
  <si>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</si>
  <si>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</si>
  <si>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</si>
  <si>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</si>
  <si>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</si>
  <si>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</si>
  <si>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</si>
  <si>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</si>
  <si>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</si>
  <si>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</si>
  <si>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</si>
  <si>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</si>
  <si>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</si>
  <si>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</si>
  <si>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</si>
  <si>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</si>
  <si>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</si>
  <si>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</si>
  <si>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</si>
  <si>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</si>
  <si>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</si>
  <si>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</si>
  <si>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</si>
  <si>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</si>
  <si>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</si>
  <si>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</si>
  <si>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</si>
  <si>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</si>
  <si>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</si>
  <si>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</si>
  <si>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</si>
  <si>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</si>
  <si>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</si>
  <si>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</si>
  <si>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</si>
  <si>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</si>
  <si>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</si>
  <si>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</si>
  <si>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</si>
  <si>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</si>
  <si>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</si>
  <si>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</si>
  <si>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</si>
  <si>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</si>
  <si>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</si>
  <si>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</si>
  <si>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</si>
  <si>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</si>
  <si>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</si>
  <si>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</si>
  <si>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</si>
  <si>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</si>
  <si>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</si>
  <si>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</si>
  <si>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</si>
  <si>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</si>
  <si>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</si>
  <si>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</si>
  <si>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</si>
  <si>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</si>
  <si>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</si>
  <si>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</si>
  <si>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</si>
  <si>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</si>
  <si>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</si>
  <si>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</si>
  <si>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</si>
  <si>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</si>
  <si>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</si>
  <si>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</si>
  <si>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</si>
  <si>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</si>
  <si>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</si>
  <si>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</si>
  <si>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</si>
  <si>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</si>
  <si>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</si>
  <si>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</si>
  <si>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</si>
  <si>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</si>
  <si>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</si>
  <si>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</si>
  <si>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</si>
  <si>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</si>
  <si>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</si>
  <si>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</si>
  <si>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</si>
  <si>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</si>
  <si>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</si>
  <si>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</si>
  <si>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</si>
  <si>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</si>
  <si>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</si>
  <si>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</si>
  <si>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</si>
  <si>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</si>
  <si>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</si>
  <si>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</si>
  <si>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</si>
  <si>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</si>
  <si>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</si>
  <si>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</si>
  <si>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</si>
  <si>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</si>
  <si>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</si>
  <si>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</si>
  <si>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</si>
  <si>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</si>
  <si>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</si>
  <si>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</si>
  <si>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</si>
  <si>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</si>
  <si>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</si>
  <si>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</si>
  <si>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</si>
  <si>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</si>
  <si>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</si>
  <si>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</si>
  <si>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</si>
  <si>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</si>
  <si>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</si>
  <si>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</si>
  <si>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</si>
  <si>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</si>
  <si>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</si>
  <si>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</si>
  <si>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</si>
  <si>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</si>
  <si>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</si>
  <si>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</si>
  <si>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</si>
  <si>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</si>
  <si>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</si>
  <si>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</si>
  <si>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</si>
  <si>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</si>
  <si>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</si>
  <si>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</si>
  <si>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</si>
  <si>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</si>
  <si>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</si>
  <si>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</si>
  <si>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</si>
  <si>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</si>
  <si>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</si>
  <si>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</si>
  <si>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</si>
  <si>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</si>
  <si>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</si>
  <si>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</si>
  <si>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</si>
  <si>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</si>
  <si>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</si>
  <si>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</si>
  <si>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</si>
  <si>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</si>
  <si>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</si>
  <si>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</si>
  <si>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</si>
  <si>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</si>
  <si>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</si>
  <si>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</si>
  <si>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</si>
  <si>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</si>
  <si>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</si>
  <si>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</si>
  <si>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</si>
  <si>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</si>
  <si>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</si>
  <si>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</si>
  <si>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</si>
  <si>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</si>
  <si>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</si>
  <si>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</si>
  <si>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</si>
  <si>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</si>
  <si>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</si>
  <si>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</si>
  <si>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</si>
  <si>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</si>
  <si>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</si>
  <si>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</si>
  <si>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</si>
  <si>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</si>
  <si>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</si>
  <si>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</si>
  <si>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</si>
  <si>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</si>
  <si>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</si>
  <si>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</si>
  <si>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</si>
  <si>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</si>
  <si>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</si>
  <si>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</si>
  <si>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</si>
  <si>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</si>
  <si>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</si>
  <si>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</si>
  <si>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</si>
  <si>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</si>
  <si>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</si>
  <si>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</si>
  <si>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</si>
  <si>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</si>
  <si>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</si>
  <si>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</si>
  <si>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</si>
  <si>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</si>
  <si>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</si>
  <si>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</si>
  <si>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</si>
  <si>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</si>
  <si>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</si>
  <si>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</si>
  <si>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</si>
  <si>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</si>
  <si>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</si>
  <si>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</si>
  <si>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</si>
  <si>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</si>
  <si>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</si>
  <si>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</si>
  <si>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</si>
  <si>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</si>
  <si>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</si>
  <si>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</si>
  <si>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</si>
  <si>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</si>
  <si>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</si>
  <si>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</si>
  <si>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</si>
  <si>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</si>
  <si>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</si>
  <si>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</si>
  <si>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</si>
  <si>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</si>
  <si>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</si>
  <si>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</si>
  <si>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</si>
  <si>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</si>
  <si>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</si>
  <si>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</si>
  <si>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</si>
  <si>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</si>
  <si>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</si>
  <si>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</si>
  <si>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</si>
  <si>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</si>
  <si>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</si>
  <si>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</si>
  <si>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</si>
  <si>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</si>
  <si>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</si>
  <si>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</si>
  <si>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</si>
  <si>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</si>
  <si>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</si>
  <si>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</si>
  <si>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</si>
  <si>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</si>
  <si>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</si>
  <si>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</si>
  <si>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</si>
  <si>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</si>
  <si>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</si>
  <si>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</si>
  <si>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</si>
  <si>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</si>
  <si>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</si>
  <si>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</si>
  <si>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</si>
  <si>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</si>
  <si>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</si>
  <si>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</si>
  <si>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</si>
  <si>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</si>
  <si>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</si>
  <si>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</si>
  <si>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</si>
  <si>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</si>
  <si>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</si>
  <si>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</si>
  <si>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</si>
  <si>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</si>
  <si>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</si>
  <si>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</si>
  <si>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</si>
  <si>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</si>
  <si>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</si>
  <si>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</si>
  <si>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</si>
  <si>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</si>
  <si>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</si>
  <si>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</si>
  <si>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</si>
  <si>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</si>
  <si>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</si>
  <si>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</si>
  <si>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</si>
  <si>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</si>
  <si>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</si>
  <si>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</si>
  <si>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</si>
  <si>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</si>
  <si>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</si>
  <si>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</si>
  <si>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</si>
  <si>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</si>
  <si>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</si>
  <si>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</si>
  <si>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</si>
  <si>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</si>
  <si>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</si>
  <si>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</si>
  <si>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</si>
  <si>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</si>
  <si>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</si>
  <si>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</si>
  <si>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</si>
  <si>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</si>
  <si>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</si>
  <si>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</si>
  <si>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</si>
  <si>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</si>
  <si>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</si>
  <si>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</si>
  <si>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</si>
  <si>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</si>
  <si>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</si>
  <si>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</si>
  <si>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</si>
  <si>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</si>
  <si>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</si>
  <si>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</si>
  <si>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</si>
  <si>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</si>
  <si>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</si>
  <si>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</si>
  <si>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</si>
  <si>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</si>
  <si>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</si>
  <si>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</si>
  <si>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</si>
  <si>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</si>
  <si>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</si>
  <si>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</si>
  <si>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</si>
  <si>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</si>
  <si>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</si>
  <si>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</si>
  <si>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</si>
  <si>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</si>
  <si>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</si>
  <si>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</si>
  <si>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</si>
  <si>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</si>
  <si>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</si>
  <si>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</si>
  <si>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</si>
  <si>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</si>
  <si>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</si>
  <si>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</si>
  <si>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</si>
  <si>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</si>
  <si>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</si>
  <si>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</si>
  <si>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</si>
  <si>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</si>
  <si>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</si>
  <si>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</si>
  <si>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</si>
  <si>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</si>
  <si>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</si>
  <si>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</si>
  <si>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</si>
  <si>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</si>
  <si>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</si>
  <si>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</si>
  <si>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</si>
  <si>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</si>
  <si>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</si>
  <si>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</si>
  <si>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</si>
  <si>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</si>
  <si>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</si>
  <si>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</si>
  <si>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</si>
  <si>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</si>
  <si>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</si>
  <si>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</si>
  <si>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</si>
  <si>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</si>
  <si>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</si>
  <si>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</si>
  <si>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</si>
  <si>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</si>
  <si>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</si>
  <si>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</si>
  <si>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</si>
  <si>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</si>
  <si>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</si>
  <si>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</si>
  <si>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</si>
  <si>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</si>
  <si>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</si>
  <si>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</si>
  <si>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</si>
  <si>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</si>
  <si>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</si>
  <si>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</si>
  <si>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</si>
  <si>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</si>
  <si>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</si>
  <si>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</si>
  <si>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</si>
  <si>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</si>
  <si>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</si>
  <si>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</si>
  <si>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</si>
  <si>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</si>
  <si>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</si>
  <si>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</si>
  <si>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</si>
  <si>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</si>
  <si>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</si>
  <si>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</si>
  <si>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</si>
  <si>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</si>
  <si>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</si>
  <si>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</si>
  <si>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</si>
  <si>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</si>
  <si>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</si>
  <si>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</si>
  <si>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</si>
  <si>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</si>
  <si>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</si>
  <si>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</si>
  <si>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</si>
  <si>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</si>
  <si>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</si>
  <si>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</si>
  <si>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</si>
  <si>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</si>
  <si>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</si>
  <si>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</si>
  <si>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</si>
  <si>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</si>
  <si>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</si>
  <si>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</si>
  <si>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</si>
  <si>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</si>
  <si>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</si>
  <si>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</si>
  <si>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</si>
  <si>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</si>
  <si>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</si>
  <si>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</si>
  <si>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</si>
  <si>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</si>
  <si>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</si>
  <si>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</si>
  <si>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</si>
  <si>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</si>
  <si>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</si>
  <si>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</si>
  <si>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</si>
  <si>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</si>
  <si>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</si>
  <si>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</si>
  <si>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</si>
  <si>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</si>
  <si>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</si>
  <si>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</si>
  <si>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</si>
  <si>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</si>
  <si>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</si>
  <si>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</si>
  <si>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</si>
  <si>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</si>
  <si>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</si>
  <si>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</si>
  <si>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</si>
  <si>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</si>
  <si>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</si>
  <si>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</si>
  <si>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</si>
  <si>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</si>
  <si>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</si>
  <si>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</si>
  <si>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</si>
  <si>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</si>
  <si>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</si>
  <si>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</si>
  <si>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</si>
  <si>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</si>
  <si>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</si>
  <si>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</si>
  <si>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</si>
  <si>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</si>
  <si>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</si>
  <si>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</si>
  <si>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</si>
  <si>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</si>
  <si>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</si>
  <si>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</si>
  <si>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</si>
  <si>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</si>
  <si>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</si>
  <si>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</si>
  <si>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</si>
  <si>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</si>
  <si>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</si>
  <si>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</si>
  <si>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</si>
  <si>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</si>
  <si>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</si>
  <si>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</si>
  <si>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</si>
  <si>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</si>
  <si>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</si>
  <si>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</si>
  <si>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</si>
  <si>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</si>
  <si>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</si>
  <si>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</si>
  <si>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</si>
  <si>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</si>
  <si>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</si>
  <si>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</si>
  <si>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</si>
  <si>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</si>
  <si>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</si>
  <si>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</si>
  <si>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</si>
  <si>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</si>
  <si>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</si>
  <si>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</si>
  <si>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</si>
  <si>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</si>
  <si>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</si>
  <si>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</si>
  <si>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</si>
  <si>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</si>
  <si>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</si>
  <si>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</si>
  <si>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</si>
  <si>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</si>
  <si>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</si>
  <si>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</si>
  <si>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</si>
  <si>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</si>
  <si>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</si>
  <si>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</si>
  <si>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</si>
  <si>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</si>
  <si>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</si>
  <si>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</si>
  <si>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</si>
  <si>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</si>
  <si>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</si>
  <si>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</si>
  <si>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</si>
  <si>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</si>
  <si>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</si>
  <si>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</si>
  <si>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</si>
  <si>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</si>
  <si>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</si>
  <si>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</si>
  <si>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</si>
  <si>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</si>
  <si>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</si>
  <si>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</si>
  <si>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</si>
  <si>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</si>
  <si>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</si>
  <si>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</si>
  <si>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</si>
  <si>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</si>
  <si>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</si>
  <si>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</si>
  <si>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</si>
  <si>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</si>
  <si>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</si>
  <si>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</si>
  <si>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</si>
  <si>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</si>
  <si>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</si>
  <si>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</si>
  <si>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</si>
  <si>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</si>
  <si>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</si>
  <si>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</si>
  <si>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</si>
  <si>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</si>
  <si>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</si>
  <si>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</si>
  <si>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</si>
  <si>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</si>
  <si>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</si>
  <si>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</si>
  <si>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</si>
  <si>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</si>
  <si>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</si>
  <si>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</si>
  <si>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</si>
  <si>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</si>
  <si>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</si>
  <si>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</si>
  <si>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</si>
  <si>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</si>
  <si>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</si>
  <si>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</si>
  <si>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</si>
  <si>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</si>
  <si>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</si>
  <si>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</si>
  <si>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</si>
  <si>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</si>
  <si>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</si>
  <si>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</si>
  <si>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</si>
  <si>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</si>
  <si>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</si>
  <si>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</si>
  <si>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</si>
  <si>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</si>
  <si>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</si>
  <si>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</si>
  <si>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</si>
  <si>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</si>
  <si>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</si>
  <si>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</si>
  <si>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</si>
  <si>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</si>
  <si>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</si>
  <si>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</si>
  <si>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</si>
  <si>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</si>
  <si>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</si>
  <si>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</si>
  <si>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</si>
  <si>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</si>
  <si>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</si>
  <si>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</si>
  <si>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</si>
  <si>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</si>
  <si>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</si>
  <si>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</si>
  <si>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</si>
  <si>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</si>
  <si>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</si>
  <si>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</si>
  <si>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</si>
  <si>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</si>
  <si>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</si>
  <si>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</si>
  <si>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</si>
  <si>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</si>
  <si>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</si>
  <si>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</si>
  <si>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</si>
  <si>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</si>
  <si>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</si>
  <si>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</si>
  <si>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</si>
  <si>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</si>
  <si>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</si>
  <si>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</si>
  <si>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</si>
  <si>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</si>
  <si>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</si>
  <si>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</si>
  <si>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</si>
  <si>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</si>
  <si>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</si>
  <si>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</si>
  <si>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</si>
  <si>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</si>
  <si>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</si>
  <si>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</si>
  <si>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</si>
  <si>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</si>
  <si>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</si>
  <si>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</si>
  <si>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</si>
  <si>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</si>
  <si>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</si>
  <si>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</si>
  <si>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</si>
  <si>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</si>
  <si>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</si>
  <si>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</si>
  <si>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</si>
  <si>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</si>
  <si>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</si>
  <si>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</si>
  <si>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</si>
  <si>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</si>
  <si>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</si>
  <si>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</si>
  <si>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</si>
  <si>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</si>
  <si>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</si>
  <si>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</si>
  <si>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</si>
  <si>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</si>
  <si>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</si>
  <si>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</si>
  <si>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</si>
  <si>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</si>
  <si>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</si>
  <si>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</si>
  <si>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</si>
  <si>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</si>
  <si>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</si>
  <si>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</si>
  <si>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</si>
  <si>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</si>
  <si>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</si>
  <si>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</si>
  <si>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</si>
  <si>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</si>
  <si>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</si>
  <si>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</si>
  <si>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</si>
  <si>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</si>
  <si>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</si>
  <si>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</si>
  <si>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</si>
  <si>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</si>
  <si>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</si>
  <si>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</si>
  <si>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</si>
  <si>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</si>
  <si>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</si>
  <si>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</si>
  <si>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</si>
  <si>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</si>
  <si>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</si>
  <si>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</si>
  <si>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</si>
  <si>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</si>
  <si>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</si>
  <si>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</si>
  <si>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</si>
  <si>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</si>
  <si>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</si>
  <si>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</si>
  <si>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</si>
  <si>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</si>
  <si>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</si>
  <si>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</si>
  <si>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</si>
  <si>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</si>
  <si>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</si>
  <si>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</si>
  <si>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</si>
  <si>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</si>
  <si>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</si>
  <si>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</si>
  <si>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</si>
  <si>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</si>
  <si>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</si>
  <si>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</si>
  <si>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</si>
  <si>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</si>
  <si>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</si>
  <si>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</si>
  <si>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</si>
  <si>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</si>
  <si>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</si>
  <si>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</si>
  <si>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</si>
  <si>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</si>
  <si>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</si>
  <si>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</si>
  <si>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</si>
  <si>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</si>
  <si>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</si>
  <si>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</si>
  <si>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</si>
  <si>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</si>
  <si>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</si>
  <si>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</si>
  <si>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</si>
  <si>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</si>
  <si>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</si>
  <si>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</si>
  <si>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</si>
  <si>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</si>
  <si>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</si>
  <si>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</si>
  <si>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</si>
  <si>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</si>
  <si>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</si>
  <si>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</si>
  <si>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</si>
  <si>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</si>
  <si>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</si>
  <si>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</si>
  <si>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</si>
  <si>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</si>
  <si>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</si>
  <si>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</si>
  <si>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</si>
  <si>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</si>
  <si>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</si>
  <si>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</si>
  <si>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</si>
  <si>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</si>
  <si>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</si>
  <si>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</si>
  <si>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</si>
  <si>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</si>
  <si>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</si>
  <si>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</si>
  <si>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</si>
  <si>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</si>
  <si>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</si>
  <si>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</si>
  <si>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</si>
  <si>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</si>
  <si>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</si>
  <si>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</si>
  <si>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</si>
  <si>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</si>
  <si>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</si>
  <si>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</si>
  <si>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</si>
  <si>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</si>
  <si>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</si>
  <si>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</si>
  <si>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</si>
  <si>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</si>
  <si>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</si>
  <si>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</si>
  <si>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</si>
  <si>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</si>
  <si>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</si>
  <si>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</si>
  <si>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</si>
  <si>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</si>
  <si>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</si>
  <si>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</si>
  <si>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</si>
  <si>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</si>
  <si>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</si>
  <si>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</si>
  <si>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</si>
  <si>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</si>
  <si>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</si>
  <si>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</si>
  <si>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</si>
  <si>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</si>
  <si>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</si>
  <si>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</si>
  <si>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</si>
  <si>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</si>
  <si>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</si>
  <si>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</si>
  <si>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</si>
  <si>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</si>
  <si>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</si>
  <si>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</si>
  <si>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</si>
  <si>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</si>
  <si>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</si>
  <si>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</si>
  <si>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</si>
  <si>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</si>
  <si>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</si>
  <si>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</si>
  <si>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</si>
  <si>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</si>
  <si>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</si>
  <si>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</si>
  <si>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</si>
  <si>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</si>
  <si>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</si>
  <si>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</si>
  <si>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</si>
  <si>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</si>
  <si>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</si>
  <si>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</si>
  <si>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</si>
  <si>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</si>
  <si>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</si>
  <si>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</si>
  <si>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</si>
  <si>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</si>
  <si>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</si>
  <si>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</si>
  <si>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</si>
  <si>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</si>
  <si>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</si>
  <si>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</si>
  <si>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</si>
  <si>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</si>
  <si>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</si>
  <si>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</si>
  <si>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</si>
  <si>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</si>
  <si>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</si>
  <si>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</si>
  <si>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</si>
  <si>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</si>
  <si>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</si>
  <si>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</si>
  <si>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</si>
  <si>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</si>
  <si>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</si>
  <si>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</si>
  <si>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</si>
  <si>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</si>
  <si>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</si>
  <si>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</si>
  <si>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</si>
  <si>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</si>
  <si>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</si>
  <si>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</si>
  <si>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</si>
  <si>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</si>
  <si>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</si>
  <si>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</si>
  <si>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</si>
  <si>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</si>
  <si>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</si>
  <si>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</si>
  <si>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</si>
  <si>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</si>
  <si>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</si>
  <si>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</si>
  <si>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</si>
  <si>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</si>
  <si>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</si>
  <si>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</si>
  <si>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</si>
  <si>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</si>
  <si>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</si>
  <si>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</si>
  <si>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</si>
  <si>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</si>
  <si>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</si>
  <si>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</si>
  <si>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</si>
  <si>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</si>
  <si>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</si>
  <si>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</si>
  <si>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</si>
  <si>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</si>
  <si>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</si>
  <si>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</si>
  <si>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</si>
  <si>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</si>
  <si>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</si>
  <si>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</si>
  <si>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</si>
  <si>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</si>
  <si>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</si>
  <si>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</si>
  <si>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</si>
  <si>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</si>
  <si>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</si>
  <si>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</si>
  <si>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</si>
  <si>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</si>
  <si>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</si>
  <si>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</si>
  <si>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</si>
  <si>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</si>
  <si>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</si>
  <si>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</si>
  <si>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</si>
  <si>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</si>
  <si>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</si>
  <si>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</si>
  <si>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</si>
  <si>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</si>
  <si>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</si>
  <si>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</si>
  <si>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</si>
  <si>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</si>
  <si>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</si>
  <si>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</si>
  <si>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</si>
  <si>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</si>
  <si>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</si>
  <si>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</si>
  <si>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</si>
  <si>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</si>
  <si>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</si>
  <si>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</si>
  <si>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</si>
  <si>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</si>
  <si>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</si>
  <si>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</si>
  <si>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</si>
  <si>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</si>
  <si>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</si>
  <si>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</si>
  <si>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</si>
  <si>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</si>
  <si>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</si>
  <si>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</si>
  <si>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</si>
  <si>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</si>
  <si>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</si>
  <si>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</si>
  <si>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</si>
  <si>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</si>
  <si>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</si>
  <si>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</si>
  <si>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</si>
  <si>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</si>
  <si>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</si>
  <si>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</si>
  <si>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</si>
  <si>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</si>
  <si>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</si>
  <si>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</si>
  <si>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</si>
  <si>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</si>
  <si>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</si>
  <si>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</si>
  <si>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</si>
  <si>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</si>
  <si>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</si>
  <si>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</si>
  <si>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</si>
  <si>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</si>
  <si>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</si>
  <si>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</si>
  <si>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</si>
  <si>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</si>
  <si>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</si>
  <si>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</si>
  <si>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</si>
  <si>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</si>
  <si>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</si>
  <si>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</si>
  <si>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</si>
  <si>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</si>
  <si>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</si>
  <si>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</si>
  <si>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</si>
  <si>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</si>
  <si>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</si>
  <si>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</si>
  <si>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</si>
  <si>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</si>
  <si>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</si>
  <si>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</si>
  <si>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</si>
  <si>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</si>
  <si>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</si>
  <si>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</si>
  <si>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</si>
  <si>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</si>
  <si>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</si>
  <si>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</si>
  <si>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</si>
  <si>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</si>
  <si>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</si>
  <si>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</si>
  <si>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</si>
  <si>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</si>
  <si>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</si>
  <si>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</si>
  <si>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</si>
  <si>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</si>
  <si>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</si>
  <si>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</si>
  <si>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</si>
  <si>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</si>
  <si>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</si>
  <si>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</si>
  <si>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</si>
  <si>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</si>
  <si>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</si>
  <si>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</si>
  <si>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</si>
  <si>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</si>
  <si>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</si>
  <si>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</si>
  <si>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</si>
  <si>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</si>
  <si>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</si>
  <si>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</si>
  <si>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</si>
  <si>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</si>
  <si>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</si>
  <si>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</si>
  <si>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</si>
  <si>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</si>
  <si>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</si>
  <si>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</si>
  <si>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</si>
  <si>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</si>
  <si>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</si>
  <si>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</si>
  <si>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</si>
  <si>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</si>
  <si>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</si>
  <si>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</si>
  <si>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</si>
  <si>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</si>
  <si>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</si>
  <si>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</si>
  <si>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</si>
  <si>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</si>
  <si>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</si>
  <si>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</si>
  <si>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</si>
  <si>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</si>
  <si>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</si>
  <si>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</si>
  <si>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</si>
  <si>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</si>
  <si>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</si>
  <si>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</si>
  <si>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</si>
  <si>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</si>
  <si>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</si>
  <si>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</si>
  <si>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</si>
  <si>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</si>
  <si>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</si>
  <si>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</si>
  <si>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</si>
  <si>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</si>
  <si>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</si>
  <si>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</si>
  <si>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</si>
  <si>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</si>
  <si>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</si>
  <si>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</si>
  <si>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</si>
  <si>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</si>
  <si>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</si>
  <si>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</si>
  <si>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</si>
  <si>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</si>
  <si>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</si>
  <si>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</si>
  <si>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</si>
  <si>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</si>
  <si>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</si>
  <si>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</si>
  <si>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</si>
  <si>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</si>
  <si>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</si>
  <si>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</si>
  <si>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</si>
  <si>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</si>
  <si>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</si>
  <si>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</si>
  <si>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</si>
  <si>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</si>
  <si>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</si>
  <si>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</si>
  <si>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</si>
  <si>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</si>
  <si>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</si>
  <si>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</si>
  <si>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</si>
  <si>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</si>
  <si>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</si>
  <si>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</si>
  <si>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</si>
  <si>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</si>
  <si>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</si>
  <si>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</si>
  <si>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</si>
  <si>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</si>
  <si>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</si>
  <si>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</si>
  <si>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</si>
  <si>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</si>
  <si>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</si>
  <si>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</si>
  <si>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</si>
  <si>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</si>
  <si>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</si>
  <si>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</si>
  <si>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</si>
  <si>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</si>
  <si>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</si>
  <si>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</si>
  <si>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</si>
  <si>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</si>
  <si>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</si>
  <si>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</si>
  <si>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</si>
  <si>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</si>
  <si>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</si>
  <si>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</si>
  <si>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</si>
  <si>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</si>
  <si>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</si>
  <si>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</si>
  <si>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</si>
  <si>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</si>
  <si>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</si>
  <si>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</si>
  <si>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</si>
  <si>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</si>
  <si>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</si>
  <si>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</si>
  <si>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</si>
  <si>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</si>
  <si>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</si>
  <si>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</si>
  <si>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</si>
  <si>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</si>
  <si>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</si>
  <si>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</si>
  <si>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</si>
  <si>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</si>
  <si>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</si>
  <si>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</si>
  <si>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</si>
  <si>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</si>
  <si>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</si>
  <si>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</si>
  <si>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</si>
  <si>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</si>
  <si>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</si>
  <si>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</si>
  <si>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</si>
  <si>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</si>
  <si>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</si>
  <si>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</si>
  <si>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</si>
  <si>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</si>
  <si>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</si>
  <si>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</si>
  <si>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</si>
  <si>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</si>
  <si>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</si>
  <si>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</si>
  <si>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</si>
  <si>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</si>
  <si>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</si>
  <si>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</si>
  <si>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</si>
  <si>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</si>
  <si>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</si>
  <si>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</si>
  <si>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</si>
  <si>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</si>
  <si>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</si>
  <si>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</si>
  <si>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</si>
  <si>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</si>
  <si>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</si>
  <si>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</si>
  <si>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</si>
  <si>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</si>
  <si>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</si>
  <si>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</si>
  <si>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</si>
  <si>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</si>
  <si>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</si>
  <si>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</si>
  <si>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</si>
  <si>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</si>
  <si>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</si>
  <si>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</si>
  <si>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</si>
  <si>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</si>
  <si>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</si>
  <si>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</si>
  <si>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</si>
  <si>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</si>
  <si>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</si>
  <si>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</si>
  <si>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</si>
  <si>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</si>
  <si>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</si>
  <si>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</si>
  <si>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</si>
  <si>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</si>
  <si>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</si>
  <si>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</si>
  <si>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</si>
  <si>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</si>
  <si>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</si>
  <si>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</si>
  <si>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</si>
  <si>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</si>
  <si>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</si>
  <si>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</si>
  <si>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</si>
  <si>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</si>
  <si>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</si>
  <si>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</si>
  <si>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</si>
  <si>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</si>
  <si>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</si>
  <si>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</si>
  <si>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</si>
  <si>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</si>
  <si>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</si>
  <si>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</si>
  <si>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</si>
  <si>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</si>
  <si>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</si>
  <si>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</si>
  <si>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</si>
  <si>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</si>
  <si>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</si>
  <si>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</si>
  <si>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</si>
  <si>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</si>
  <si>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</si>
  <si>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</si>
  <si>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</si>
  <si>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</si>
  <si>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</si>
  <si>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</si>
  <si>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</si>
  <si>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</si>
  <si>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</si>
  <si>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</si>
  <si>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</si>
  <si>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</si>
  <si>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</si>
  <si>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</si>
  <si>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</si>
  <si>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</si>
  <si>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</si>
  <si>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</si>
  <si>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</si>
  <si>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</si>
  <si>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</si>
  <si>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</si>
  <si>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</si>
  <si>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</si>
  <si>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</si>
  <si>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</si>
  <si>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</si>
  <si>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</si>
  <si>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</si>
  <si>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</si>
  <si>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</si>
  <si>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</si>
  <si>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</si>
  <si>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</si>
  <si>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</si>
  <si>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</si>
  <si>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</si>
  <si>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</si>
  <si>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</si>
  <si>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</si>
  <si>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</si>
  <si>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</si>
  <si>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</si>
  <si>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</si>
  <si>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</si>
  <si>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</si>
  <si>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</si>
  <si>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</si>
  <si>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</si>
  <si>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</si>
  <si>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</si>
  <si>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</si>
  <si>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</si>
  <si>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</si>
  <si>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</si>
  <si>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</si>
  <si>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</si>
  <si>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</si>
  <si>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</si>
  <si>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</si>
  <si>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</si>
  <si>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</si>
  <si>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</si>
  <si>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</si>
  <si>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</si>
  <si>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</si>
  <si>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</si>
  <si>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</si>
  <si>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</si>
  <si>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</si>
  <si>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</si>
  <si>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</si>
  <si>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</si>
  <si>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</si>
  <si>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</si>
  <si>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</si>
  <si>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</si>
  <si>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</si>
  <si>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</si>
  <si>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</si>
  <si>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</si>
  <si>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</si>
  <si>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</si>
  <si>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</si>
  <si>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</si>
  <si>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</si>
  <si>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</si>
  <si>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</si>
  <si>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</si>
  <si>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</si>
  <si>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</si>
  <si>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</si>
  <si>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</si>
  <si>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</si>
  <si>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</si>
  <si>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</si>
  <si>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</si>
  <si>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</si>
  <si>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</si>
  <si>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</si>
  <si>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</si>
  <si>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</si>
  <si>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</si>
  <si>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</si>
  <si>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</si>
  <si>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</si>
  <si>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</si>
  <si>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</si>
  <si>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</si>
  <si>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</si>
  <si>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</si>
  <si>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</si>
  <si>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</si>
  <si>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</si>
  <si>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</si>
  <si>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</si>
  <si>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</si>
  <si>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</si>
  <si>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</si>
  <si>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</si>
  <si>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</si>
  <si>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</si>
  <si>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</si>
  <si>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</si>
  <si>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</si>
  <si>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</si>
  <si>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</si>
  <si>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</si>
  <si>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</si>
  <si>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</si>
  <si>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</si>
  <si>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</si>
  <si>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</si>
  <si>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</si>
  <si>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</si>
  <si>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</si>
  <si>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</si>
  <si>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</si>
  <si>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</si>
  <si>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</si>
  <si>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</si>
  <si>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</si>
  <si>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</si>
  <si>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</si>
  <si>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</si>
  <si>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</si>
  <si>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</si>
  <si>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</si>
  <si>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</si>
  <si>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</si>
  <si>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</si>
  <si>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</si>
  <si>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</si>
  <si>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</si>
  <si>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</si>
  <si>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</si>
  <si>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</si>
  <si>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</si>
  <si>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</si>
  <si>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</si>
  <si>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</si>
  <si>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</si>
  <si>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</si>
  <si>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</si>
  <si>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</si>
  <si>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</si>
  <si>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</si>
  <si>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</si>
  <si>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</si>
  <si>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</si>
  <si>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</si>
  <si>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</si>
  <si>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</si>
  <si>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</si>
  <si>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</si>
  <si>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</si>
  <si>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</si>
  <si>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</si>
  <si>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</si>
  <si>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</si>
  <si>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</si>
  <si>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</si>
  <si>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</si>
  <si>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</si>
  <si>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</si>
  <si>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</si>
  <si>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</si>
  <si>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</si>
  <si>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</si>
  <si>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</si>
  <si>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</si>
  <si>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</si>
  <si>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</si>
  <si>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</si>
  <si>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</si>
  <si>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</si>
  <si>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</si>
  <si>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</si>
  <si>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</si>
  <si>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</si>
  <si>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</si>
  <si>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</si>
  <si>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</si>
  <si>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</si>
  <si>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</si>
  <si>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</si>
  <si>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</si>
  <si>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</si>
  <si>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</si>
  <si>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</si>
  <si>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</si>
  <si>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</si>
  <si>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</si>
  <si>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</si>
  <si>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</si>
  <si>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</si>
  <si>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</si>
  <si>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</si>
  <si>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</si>
  <si>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</si>
  <si>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</si>
  <si>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</si>
  <si>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</si>
  <si>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</si>
  <si>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</si>
  <si>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</si>
  <si>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</si>
  <si>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</si>
  <si>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</si>
  <si>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</si>
  <si>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</si>
  <si>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</si>
  <si>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</si>
  <si>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</si>
  <si>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</si>
  <si>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</si>
  <si>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</si>
  <si>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</si>
  <si>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</si>
  <si>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</si>
  <si>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</si>
  <si>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</si>
  <si>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</si>
  <si>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</si>
  <si>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</si>
  <si>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</si>
  <si>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</si>
  <si>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</si>
  <si>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</si>
  <si>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</si>
  <si>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</si>
  <si>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</si>
  <si>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</si>
  <si>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</si>
  <si>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</si>
  <si>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</si>
  <si>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</si>
  <si>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</si>
  <si>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</si>
  <si>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</si>
  <si>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</si>
  <si>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</si>
  <si>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</si>
  <si>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</si>
  <si>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</si>
  <si>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</si>
  <si>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</si>
  <si>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</si>
  <si>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</si>
  <si>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</si>
  <si>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</si>
  <si>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</si>
  <si>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</si>
  <si>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</si>
  <si>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</si>
  <si>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</si>
  <si>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</si>
  <si>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</si>
  <si>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</si>
  <si>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</si>
  <si>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</si>
  <si>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</si>
  <si>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</si>
  <si>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</si>
  <si>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</si>
  <si>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</si>
  <si>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</si>
  <si>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</si>
  <si>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</si>
  <si>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</si>
  <si>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</si>
  <si>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</si>
  <si>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</si>
  <si>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</si>
  <si>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</si>
  <si>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</si>
  <si>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</si>
  <si>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</si>
  <si>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</si>
  <si>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</si>
  <si>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</si>
  <si>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</si>
  <si>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</si>
  <si>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</si>
  <si>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</si>
  <si>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</si>
  <si>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</si>
  <si>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</si>
  <si>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</si>
  <si>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</si>
  <si>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</si>
  <si>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</si>
  <si>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</si>
  <si>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</si>
  <si>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</si>
  <si>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</si>
  <si>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</si>
  <si>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</si>
  <si>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</si>
  <si>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</si>
  <si>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</si>
  <si>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</si>
  <si>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</si>
  <si>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</si>
  <si>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</si>
  <si>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</si>
  <si>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</si>
  <si>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</si>
  <si>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</si>
  <si>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</si>
  <si>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</si>
  <si>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</si>
  <si>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</si>
  <si>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</si>
  <si>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</si>
  <si>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</si>
  <si>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</si>
  <si>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</si>
  <si>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</si>
  <si>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</si>
  <si>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</si>
  <si>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</si>
  <si>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</si>
  <si>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</si>
  <si>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</si>
  <si>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</si>
  <si>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</si>
  <si>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</si>
  <si>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</si>
  <si>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</si>
  <si>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</si>
  <si>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</si>
  <si>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</si>
  <si>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</si>
  <si>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</si>
  <si>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</si>
  <si>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</si>
  <si>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</si>
  <si>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</si>
  <si>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</si>
  <si>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</si>
  <si>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</si>
  <si>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</si>
  <si>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</si>
  <si>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</si>
  <si>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</si>
  <si>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</si>
  <si>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</si>
  <si>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</si>
  <si>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</si>
  <si>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</si>
  <si>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</si>
  <si>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</si>
  <si>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</si>
  <si>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</si>
  <si>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</si>
  <si>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</si>
  <si>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</si>
  <si>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</si>
  <si>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</si>
  <si>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</si>
  <si>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</si>
  <si>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</si>
  <si>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</si>
  <si>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</si>
  <si>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</si>
  <si>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</si>
  <si>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</si>
  <si>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</si>
  <si>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</si>
  <si>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</si>
  <si>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</si>
  <si>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</si>
  <si>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</si>
  <si>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</si>
  <si>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</si>
  <si>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</si>
  <si>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</si>
  <si>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</si>
  <si>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</si>
  <si>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</si>
  <si>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</si>
  <si>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</si>
  <si>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</si>
  <si>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</si>
  <si>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</si>
  <si>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</si>
  <si>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</si>
  <si>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</si>
  <si>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</si>
  <si>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</si>
  <si>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</si>
  <si>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</si>
  <si>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</si>
  <si>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</si>
  <si>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</si>
  <si>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</si>
  <si>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</si>
  <si>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</si>
  <si>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</si>
  <si>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</si>
  <si>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</si>
  <si>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</si>
  <si>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</si>
  <si>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</si>
  <si>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</si>
  <si>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</si>
  <si>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</si>
  <si>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</si>
  <si>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</si>
  <si>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</si>
  <si>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</si>
  <si>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</si>
  <si>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</si>
  <si>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</si>
  <si>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</si>
  <si>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</si>
  <si>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</si>
  <si>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</si>
  <si>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</si>
  <si>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</si>
  <si>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</si>
  <si>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</si>
  <si>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</si>
  <si>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</si>
  <si>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</si>
  <si>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</si>
  <si>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</si>
  <si>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</si>
  <si>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</si>
  <si>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</si>
  <si>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</si>
  <si>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</si>
  <si>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</si>
  <si>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</si>
  <si>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</si>
  <si>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</si>
  <si>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</si>
  <si>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</si>
  <si>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</si>
  <si>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</si>
  <si>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</si>
  <si>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</si>
  <si>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</si>
  <si>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</si>
  <si>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</si>
  <si>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</si>
  <si>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</si>
  <si>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</si>
  <si>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</si>
  <si>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</si>
  <si>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</si>
  <si>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</si>
  <si>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</si>
  <si>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</si>
  <si>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</si>
  <si>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</si>
  <si>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</si>
  <si>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</si>
  <si>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</si>
  <si>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</si>
  <si>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</si>
  <si>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</si>
  <si>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</si>
  <si>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</si>
  <si>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</si>
  <si>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</si>
  <si>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</si>
  <si>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</si>
  <si>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</si>
  <si>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</si>
  <si>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</si>
  <si>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</si>
  <si>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</si>
  <si>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</si>
  <si>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</si>
  <si>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</si>
  <si>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</si>
  <si>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</si>
  <si>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</si>
  <si>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</si>
  <si>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</si>
  <si>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</si>
  <si>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</si>
  <si>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</si>
  <si>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</si>
  <si>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</si>
  <si>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</si>
  <si>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</si>
  <si>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</si>
  <si>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</si>
  <si>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</si>
  <si>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</si>
  <si>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</si>
  <si>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</si>
  <si>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</si>
  <si>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</si>
  <si>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</si>
  <si>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</si>
  <si>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</si>
  <si>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</si>
  <si>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</si>
  <si>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</si>
  <si>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</si>
  <si>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</si>
  <si>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</si>
  <si>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</si>
  <si>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</si>
  <si>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</si>
  <si>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</si>
  <si>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</si>
  <si>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</si>
  <si>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</si>
  <si>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</si>
  <si>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</si>
  <si>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</si>
  <si>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</si>
  <si>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</si>
  <si>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</si>
  <si>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</si>
  <si>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</si>
  <si>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</si>
  <si>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</si>
  <si>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</si>
  <si>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</si>
  <si>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</si>
  <si>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</si>
  <si>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</si>
  <si>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</si>
  <si>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</si>
  <si>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</si>
  <si>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</si>
  <si>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</si>
  <si>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</si>
  <si>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</si>
  <si>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</si>
  <si>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</si>
  <si>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</si>
  <si>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</si>
  <si>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</si>
  <si>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</si>
  <si>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</si>
  <si>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</si>
  <si>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</si>
  <si>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</si>
  <si>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</si>
  <si>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</si>
  <si>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</si>
  <si>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</si>
  <si>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</si>
  <si>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</si>
  <si>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</si>
  <si>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</si>
  <si>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</si>
  <si>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</si>
  <si>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</si>
  <si>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</si>
  <si>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</si>
  <si>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</si>
  <si>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</si>
  <si>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</si>
  <si>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</si>
  <si>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</si>
  <si>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</si>
  <si>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</si>
  <si>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</si>
  <si>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</si>
  <si>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</si>
  <si>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</si>
  <si>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</si>
  <si>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</si>
  <si>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</si>
  <si>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</si>
  <si>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</si>
  <si>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</si>
  <si>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</si>
  <si>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</si>
  <si>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</si>
  <si>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</si>
  <si>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</si>
  <si>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</si>
  <si>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</si>
  <si>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</si>
  <si>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</si>
  <si>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</si>
  <si>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</si>
  <si>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</si>
  <si>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</si>
  <si>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</si>
  <si>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</si>
  <si>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</si>
  <si>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</si>
  <si>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</si>
  <si>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</si>
  <si>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</si>
  <si>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</si>
  <si>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</si>
  <si>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</si>
  <si>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</si>
  <si>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</si>
  <si>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</si>
  <si>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</si>
  <si>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</si>
  <si>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</si>
  <si>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</si>
  <si>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</si>
  <si>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</si>
  <si>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</si>
  <si>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</si>
  <si>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</si>
  <si>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</si>
  <si>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</si>
  <si>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</si>
  <si>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</si>
  <si>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</si>
  <si>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</si>
  <si>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</si>
  <si>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</si>
  <si>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</si>
  <si>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</si>
  <si>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</si>
  <si>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</si>
  <si>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</si>
  <si>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</si>
  <si>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</si>
  <si>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</si>
  <si>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</si>
  <si>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</si>
  <si>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</si>
  <si>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</si>
  <si>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</si>
  <si>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</si>
  <si>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</si>
  <si>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</si>
  <si>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</si>
  <si>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</si>
  <si>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</si>
  <si>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</si>
  <si>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</si>
  <si>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</si>
  <si>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</si>
  <si>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</si>
  <si>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</si>
  <si>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</si>
  <si>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</si>
  <si>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</si>
  <si>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</si>
  <si>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</si>
  <si>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</si>
  <si>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</si>
  <si>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</si>
  <si>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</si>
  <si>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</si>
  <si>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</si>
  <si>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</si>
  <si>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</si>
  <si>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</si>
  <si>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</si>
  <si>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</si>
  <si>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</si>
  <si>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</si>
  <si>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</si>
  <si>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</si>
  <si>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</si>
  <si>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</si>
  <si>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</si>
  <si>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</si>
  <si>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</si>
  <si>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</si>
  <si>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</si>
  <si>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</si>
  <si>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</si>
  <si>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</si>
  <si>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</si>
  <si>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</si>
  <si>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</si>
  <si>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</si>
  <si>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</si>
  <si>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</si>
  <si>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</si>
  <si>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</si>
  <si>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</si>
  <si>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</si>
  <si>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</si>
  <si>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</si>
  <si>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</si>
  <si>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</si>
  <si>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</si>
  <si>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</si>
  <si>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</si>
  <si>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</si>
  <si>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</si>
  <si>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</si>
  <si>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</si>
  <si>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</si>
  <si>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</si>
  <si>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</si>
  <si>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</si>
  <si>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</si>
  <si>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</si>
  <si>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</si>
  <si>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</si>
  <si>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</si>
  <si>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</si>
  <si>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</si>
  <si>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</si>
  <si>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</si>
  <si>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</si>
  <si>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</si>
  <si>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</si>
  <si>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</si>
  <si>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</si>
  <si>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</si>
  <si>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</si>
  <si>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</si>
  <si>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</si>
  <si>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</si>
  <si>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</si>
  <si>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</si>
  <si>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</si>
  <si>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</si>
  <si>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</si>
  <si>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</si>
  <si>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</si>
  <si>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</si>
  <si>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</si>
  <si>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</si>
  <si>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</si>
  <si>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</si>
  <si>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</si>
  <si>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</si>
  <si>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</si>
  <si>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</si>
  <si>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</si>
  <si>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</si>
  <si>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</si>
  <si>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</si>
  <si>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</si>
  <si>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</si>
  <si>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</si>
  <si>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</si>
  <si>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</si>
  <si>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</si>
  <si>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</si>
  <si>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</si>
  <si>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</si>
  <si>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</si>
  <si>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</si>
  <si>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</si>
  <si>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</si>
  <si>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</si>
  <si>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</si>
  <si>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</si>
  <si>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</si>
  <si>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</si>
  <si>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</si>
  <si>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</si>
  <si>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</si>
  <si>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</si>
  <si>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</si>
  <si>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</si>
  <si>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</si>
  <si>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</si>
  <si>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</si>
  <si>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</si>
  <si>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</si>
  <si>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</si>
  <si>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</si>
  <si>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</si>
  <si>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</si>
  <si>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</si>
  <si>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</si>
  <si>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</si>
  <si>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</si>
  <si>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</si>
  <si>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</si>
  <si>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</si>
  <si>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</si>
  <si>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</si>
  <si>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</si>
  <si>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</si>
  <si>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</si>
  <si>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</si>
  <si>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</si>
  <si>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</si>
  <si>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</si>
  <si>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</si>
  <si>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</si>
  <si>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</si>
  <si>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</si>
  <si>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</si>
  <si>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</si>
  <si>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</si>
  <si>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</si>
  <si>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</si>
  <si>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</si>
  <si>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</si>
  <si>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</si>
  <si>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</si>
  <si>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</si>
  <si>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</si>
  <si>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</si>
  <si>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</si>
  <si>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</si>
  <si>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</si>
  <si>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</si>
  <si>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</si>
  <si>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</si>
  <si>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</si>
  <si>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</si>
  <si>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</si>
  <si>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</si>
  <si>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</si>
  <si>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</si>
  <si>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</si>
  <si>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</si>
  <si>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</si>
  <si>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</si>
  <si>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</si>
  <si>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</si>
  <si>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</si>
  <si>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</si>
  <si>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</si>
  <si>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</si>
  <si>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</si>
  <si>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</si>
  <si>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</si>
  <si>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</si>
  <si>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</si>
  <si>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</si>
  <si>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</si>
  <si>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</si>
  <si>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</si>
  <si>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</si>
  <si>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</si>
  <si>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</si>
  <si>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</si>
  <si>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</si>
  <si>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</si>
  <si>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</si>
  <si>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</si>
  <si>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</si>
  <si>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</si>
  <si>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</si>
  <si>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</si>
  <si>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</si>
  <si>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</si>
  <si>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</si>
  <si>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</si>
  <si>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</si>
  <si>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</si>
  <si>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</si>
  <si>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</si>
  <si>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</si>
  <si>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</si>
  <si>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</si>
  <si>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</si>
  <si>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</si>
  <si>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</si>
  <si>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</si>
  <si>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</si>
  <si>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</si>
  <si>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</si>
  <si>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</si>
  <si>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</si>
  <si>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</si>
  <si>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</si>
  <si>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</si>
  <si>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</si>
  <si>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</si>
  <si>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</si>
  <si>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</si>
  <si>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</si>
  <si>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</si>
  <si>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</si>
  <si>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</si>
  <si>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</si>
  <si>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</si>
  <si>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</si>
  <si>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</si>
  <si>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</si>
  <si>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</si>
  <si>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</si>
  <si>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</si>
  <si>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</si>
  <si>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</si>
  <si>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</si>
  <si>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</si>
  <si>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</si>
  <si>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</si>
  <si>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</si>
  <si>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</si>
  <si>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</si>
  <si>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</si>
  <si>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</si>
  <si>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</si>
  <si>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</si>
  <si>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</si>
  <si>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</si>
  <si>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</si>
  <si>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</si>
  <si>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</si>
  <si>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</si>
  <si>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</si>
  <si>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</si>
  <si>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</si>
  <si>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</si>
  <si>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</si>
  <si>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</si>
  <si>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</si>
  <si>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</si>
  <si>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</si>
  <si>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</si>
  <si>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</si>
  <si>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</si>
  <si>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</si>
  <si>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</si>
  <si>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</si>
  <si>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</si>
  <si>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</si>
  <si>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</si>
  <si>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</si>
  <si>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</si>
  <si>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</si>
  <si>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</si>
  <si>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</si>
  <si>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</si>
  <si>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</si>
  <si>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</si>
  <si>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</si>
  <si>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</si>
  <si>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</si>
  <si>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</si>
  <si>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</si>
  <si>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</si>
  <si>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</si>
  <si>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</si>
  <si>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</si>
  <si>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</si>
  <si>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</si>
  <si>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</si>
  <si>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</si>
  <si>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</si>
  <si>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</si>
  <si>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</si>
  <si>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</si>
  <si>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</si>
  <si>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</si>
  <si>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</si>
  <si>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</si>
  <si>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</si>
  <si>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</si>
  <si>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</si>
  <si>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</si>
  <si>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</si>
  <si>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</si>
  <si>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</si>
  <si>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</si>
  <si>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</si>
  <si>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</si>
  <si>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</si>
  <si>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</si>
  <si>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</si>
  <si>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</si>
  <si>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</si>
  <si>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</si>
  <si>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</si>
  <si>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</si>
  <si>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</si>
  <si>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</si>
  <si>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</si>
  <si>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</si>
  <si>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</si>
  <si>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</si>
  <si>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</si>
  <si>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</si>
  <si>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</si>
  <si>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</si>
  <si>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</si>
  <si>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</si>
  <si>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</si>
  <si>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</si>
  <si>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</si>
  <si>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</si>
  <si>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</si>
  <si>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</si>
  <si>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</si>
  <si>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</si>
  <si>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</si>
  <si>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</si>
  <si>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</si>
  <si>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</si>
  <si>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</si>
  <si>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</si>
  <si>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</si>
  <si>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</si>
  <si>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</si>
  <si>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</si>
  <si>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</si>
  <si>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</si>
  <si>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</si>
  <si>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</si>
  <si>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</si>
  <si>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</si>
  <si>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</si>
  <si>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</si>
  <si>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</si>
  <si>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</si>
  <si>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</si>
  <si>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</si>
  <si>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</si>
  <si>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</si>
  <si>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</si>
  <si>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</si>
  <si>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</si>
  <si>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</si>
  <si>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</si>
  <si>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</si>
  <si>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</si>
  <si>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</si>
  <si>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</si>
  <si>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</si>
  <si>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</si>
  <si>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</si>
  <si>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</si>
  <si>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</si>
  <si>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</si>
  <si>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</si>
  <si>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</si>
  <si>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</si>
  <si>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</si>
  <si>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</si>
  <si>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</si>
  <si>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</si>
  <si>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</si>
  <si>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</si>
  <si>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</si>
  <si>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</si>
  <si>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</si>
  <si>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</si>
  <si>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</si>
  <si>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</si>
  <si>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</si>
  <si>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</si>
  <si>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</si>
  <si>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</si>
  <si>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</si>
  <si>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</si>
  <si>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</si>
  <si>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</si>
  <si>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</si>
  <si>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</si>
  <si>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</si>
  <si>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</si>
  <si>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</si>
  <si>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</si>
  <si>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</si>
  <si>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</si>
  <si>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</si>
  <si>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</si>
  <si>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</si>
  <si>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</si>
  <si>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</si>
  <si>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</si>
  <si>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</si>
  <si>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</si>
  <si>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</si>
  <si>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</si>
  <si>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</si>
  <si>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</si>
  <si>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</si>
  <si>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</si>
  <si>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</si>
  <si>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</si>
  <si>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</si>
  <si>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</si>
  <si>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</si>
  <si>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</si>
  <si>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</si>
  <si>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</si>
  <si>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</si>
  <si>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</si>
  <si>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</si>
  <si>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</si>
  <si>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</si>
  <si>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</si>
  <si>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</si>
  <si>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</si>
  <si>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</si>
  <si>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</si>
  <si>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</si>
  <si>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</si>
  <si>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</si>
  <si>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</si>
  <si>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</si>
  <si>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</si>
  <si>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</si>
  <si>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</si>
  <si>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</si>
  <si>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</si>
  <si>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</si>
  <si>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</si>
  <si>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</si>
  <si>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</si>
  <si>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</si>
  <si>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</si>
  <si>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</si>
  <si>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</si>
  <si>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</si>
  <si>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</si>
  <si>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</si>
  <si>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</si>
  <si>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</si>
  <si>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</si>
  <si>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</si>
  <si>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</si>
  <si>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</si>
  <si>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</si>
  <si>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</si>
  <si>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</si>
  <si>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</si>
  <si>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</si>
  <si>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</si>
  <si>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</si>
  <si>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</si>
  <si>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</si>
  <si>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</si>
  <si>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</si>
  <si>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</si>
  <si>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</si>
  <si>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</si>
  <si>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</si>
  <si>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</si>
  <si>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</si>
  <si>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</si>
  <si>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</si>
  <si>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</si>
  <si>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</si>
  <si>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</si>
  <si>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</si>
  <si>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</si>
  <si>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</si>
  <si>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</si>
  <si>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</si>
  <si>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</si>
  <si>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</si>
  <si>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</si>
  <si>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</si>
  <si>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</si>
  <si>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</si>
  <si>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</si>
  <si>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</si>
  <si>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</si>
  <si>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</si>
  <si>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</si>
  <si>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</si>
  <si>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</si>
  <si>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</si>
  <si>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</si>
  <si>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</si>
  <si>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</si>
  <si>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</si>
  <si>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</si>
  <si>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</si>
  <si>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</si>
  <si>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</si>
  <si>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</si>
  <si>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</si>
  <si>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</si>
  <si>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</si>
  <si>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</si>
  <si>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</si>
  <si>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</si>
  <si>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</si>
  <si>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</si>
  <si>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</si>
  <si>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</si>
  <si>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</si>
  <si>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</si>
  <si>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</si>
  <si>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</si>
  <si>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</si>
  <si>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</si>
  <si>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</si>
  <si>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</si>
  <si>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</si>
  <si>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</si>
  <si>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</si>
  <si>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</si>
  <si>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</si>
  <si>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</si>
  <si>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</si>
  <si>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</si>
  <si>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</si>
  <si>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</si>
  <si>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</si>
  <si>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</si>
  <si>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</si>
  <si>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</si>
  <si>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</si>
  <si>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</si>
  <si>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</si>
  <si>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</si>
  <si>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</si>
  <si>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</si>
  <si>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</si>
  <si>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</si>
  <si>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</si>
  <si>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</si>
  <si>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</si>
  <si>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</si>
  <si>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</si>
  <si>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</si>
  <si>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</si>
  <si>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</si>
  <si>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</si>
  <si>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</si>
  <si>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</si>
  <si>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</si>
  <si>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</si>
  <si>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</si>
  <si>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</si>
  <si>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</si>
  <si>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</si>
  <si>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</si>
  <si>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</si>
  <si>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</si>
  <si>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</si>
  <si>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</si>
  <si>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</si>
  <si>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</si>
  <si>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</si>
  <si>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</si>
  <si>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</si>
  <si>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</si>
  <si>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</si>
  <si>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</si>
  <si>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</si>
  <si>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</si>
  <si>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</si>
  <si>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</si>
  <si>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</si>
  <si>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</si>
  <si>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</si>
  <si>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</si>
  <si>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</si>
  <si>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</si>
  <si>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</si>
  <si>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</si>
  <si>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</si>
  <si>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</si>
  <si>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</si>
  <si>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</si>
  <si>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</si>
  <si>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</si>
  <si>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</si>
  <si>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</si>
  <si>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</si>
  <si>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</si>
  <si>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</si>
  <si>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</si>
  <si>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</si>
  <si>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</si>
  <si>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</si>
  <si>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</si>
  <si>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</si>
  <si>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</si>
  <si>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</si>
  <si>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</si>
  <si>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</si>
  <si>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</si>
  <si>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</si>
  <si>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</si>
  <si>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</si>
  <si>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</si>
  <si>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</si>
  <si>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</si>
  <si>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</si>
  <si>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</si>
  <si>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</si>
  <si>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</si>
  <si>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</si>
  <si>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</si>
  <si>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</si>
  <si>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</si>
  <si>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</si>
  <si>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</si>
  <si>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</si>
  <si>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</si>
  <si>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</si>
  <si>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</si>
  <si>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</si>
  <si>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</si>
  <si>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</si>
  <si>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</si>
  <si>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</si>
  <si>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</si>
  <si>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</si>
  <si>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</si>
  <si>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</si>
  <si>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</si>
  <si>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</si>
  <si>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</si>
  <si>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</si>
  <si>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</si>
  <si>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</si>
  <si>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</si>
  <si>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</si>
  <si>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</si>
  <si>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</si>
  <si>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</si>
  <si>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</si>
  <si>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</si>
  <si>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</si>
  <si>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</si>
  <si>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</si>
  <si>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</si>
  <si>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</si>
  <si>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</si>
  <si>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</si>
  <si>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</si>
  <si>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</si>
  <si>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</si>
  <si>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</si>
  <si>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</si>
  <si>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</si>
  <si>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</si>
  <si>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</si>
  <si>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</si>
  <si>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</si>
  <si>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</si>
  <si>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</si>
  <si>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</si>
  <si>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</si>
  <si>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</si>
  <si>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</si>
  <si>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</si>
  <si>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</si>
  <si>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</si>
  <si>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</si>
  <si>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</si>
  <si>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</si>
  <si>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</si>
  <si>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</si>
  <si>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</si>
  <si>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</si>
  <si>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</si>
  <si>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</si>
  <si>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</si>
  <si>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</si>
  <si>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</si>
  <si>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</si>
  <si>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</si>
  <si>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</si>
  <si>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</si>
  <si>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</si>
  <si>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</si>
  <si>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</si>
  <si>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</si>
  <si>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</si>
  <si>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</si>
  <si>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</si>
  <si>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</si>
  <si>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</si>
  <si>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</si>
  <si>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</si>
  <si>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</si>
  <si>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</si>
  <si>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</si>
  <si>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</si>
  <si>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</si>
  <si>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</si>
  <si>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</si>
  <si>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</si>
  <si>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</si>
  <si>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</si>
  <si>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</si>
  <si>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</si>
  <si>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</si>
  <si>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</si>
  <si>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</si>
  <si>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</si>
  <si>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</si>
  <si>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</si>
  <si>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</si>
  <si>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</si>
  <si>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</si>
  <si>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</si>
  <si>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</si>
  <si>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</si>
  <si>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</si>
  <si>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</si>
  <si>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</si>
  <si>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</si>
  <si>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</si>
  <si>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</si>
  <si>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</si>
  <si>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</si>
  <si>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</si>
  <si>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</si>
  <si>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</si>
  <si>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</si>
  <si>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</si>
  <si>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</si>
  <si>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</si>
  <si>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</si>
  <si>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</si>
  <si>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</si>
  <si>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</si>
  <si>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</si>
  <si>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</si>
  <si>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</si>
  <si>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</si>
  <si>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</si>
  <si>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</si>
  <si>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</si>
  <si>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</si>
  <si>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</si>
  <si>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</si>
  <si>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</si>
  <si>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</si>
  <si>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</si>
  <si>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</si>
  <si>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</si>
  <si>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</si>
  <si>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</si>
  <si>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</si>
  <si>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</si>
  <si>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</si>
  <si>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</si>
  <si>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</si>
  <si>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</si>
  <si>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</si>
  <si>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</si>
  <si>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</si>
  <si>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</si>
  <si>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</si>
  <si>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</si>
  <si>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</si>
  <si>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</si>
  <si>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</si>
  <si>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</si>
  <si>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</si>
  <si>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</si>
  <si>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</si>
  <si>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</si>
  <si>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</si>
  <si>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</si>
  <si>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</si>
  <si>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</si>
  <si>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</si>
  <si>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</si>
  <si>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</si>
  <si>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</si>
  <si>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</si>
  <si>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</si>
  <si>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</si>
  <si>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</si>
  <si>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</si>
  <si>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</si>
  <si>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</si>
  <si>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</si>
  <si>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</si>
  <si>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</si>
  <si>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</si>
  <si>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</si>
  <si>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</si>
  <si>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</si>
  <si>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</si>
  <si>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</si>
  <si>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</si>
  <si>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</si>
  <si>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</si>
  <si>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</si>
  <si>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</si>
  <si>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</si>
  <si>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</si>
  <si>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</si>
  <si>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</si>
  <si>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</si>
  <si>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</si>
  <si>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</si>
  <si>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</si>
  <si>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</si>
  <si>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</si>
  <si>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</si>
  <si>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</si>
  <si>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</si>
  <si>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</si>
  <si>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</si>
  <si>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</si>
  <si>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</si>
  <si>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</si>
  <si>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</si>
  <si>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</si>
  <si>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</si>
  <si>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</si>
  <si>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</si>
  <si>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</si>
  <si>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</si>
  <si>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</si>
  <si>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</si>
  <si>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</si>
  <si>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</si>
  <si>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</si>
  <si>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</si>
  <si>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</si>
  <si>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</si>
  <si>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</si>
  <si>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</si>
  <si>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</si>
  <si>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</si>
  <si>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</si>
  <si>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</si>
  <si>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</si>
  <si>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</si>
  <si>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</si>
  <si>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</si>
  <si>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</si>
  <si>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</si>
  <si>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</si>
  <si>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</si>
  <si>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</si>
  <si>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</si>
  <si>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</si>
  <si>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</si>
  <si>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</si>
  <si>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</si>
  <si>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</si>
  <si>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</si>
  <si>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</si>
  <si>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</si>
  <si>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</si>
  <si>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</si>
  <si>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</si>
  <si>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</si>
  <si>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</si>
  <si>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</si>
  <si>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</si>
  <si>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</si>
  <si>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</si>
  <si>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</si>
  <si>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</si>
  <si>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</si>
  <si>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</si>
  <si>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</si>
  <si>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</si>
  <si>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</si>
  <si>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</si>
  <si>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</si>
  <si>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</si>
  <si>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</si>
  <si>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</si>
  <si>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</si>
  <si>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</si>
  <si>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</si>
  <si>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</si>
  <si>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</si>
  <si>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</si>
  <si>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</si>
  <si>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</si>
  <si>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</si>
  <si>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</si>
  <si>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</si>
  <si>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</si>
  <si>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</si>
  <si>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</si>
  <si>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</si>
  <si>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</si>
  <si>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</si>
  <si>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</si>
  <si>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</si>
  <si>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</si>
  <si>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</si>
  <si>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</si>
  <si>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</si>
  <si>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</si>
  <si>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</si>
  <si>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</si>
  <si>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</si>
  <si>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</si>
  <si>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</si>
  <si>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</si>
  <si>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</si>
  <si>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</si>
  <si>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</si>
  <si>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</si>
  <si>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</si>
  <si>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</si>
  <si>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</si>
  <si>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</si>
  <si>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</si>
  <si>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</si>
  <si>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</si>
  <si>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</si>
  <si>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</si>
  <si>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</si>
  <si>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</si>
  <si>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</si>
  <si>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</si>
  <si>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</si>
  <si>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</si>
  <si>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</si>
  <si>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</si>
  <si>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</si>
  <si>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</si>
  <si>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</si>
  <si>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</si>
  <si>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</si>
  <si>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</si>
  <si>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</si>
  <si>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</si>
  <si>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</si>
  <si>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</si>
  <si>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</si>
  <si>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</si>
  <si>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</si>
  <si>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</si>
  <si>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</si>
  <si>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</si>
  <si>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</si>
  <si>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</si>
  <si>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</si>
  <si>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</si>
  <si>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</si>
  <si>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</si>
  <si>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</si>
  <si>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</si>
  <si>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</si>
  <si>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</si>
  <si>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</si>
  <si>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</si>
  <si>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</si>
  <si>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</si>
  <si>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</si>
  <si>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</si>
  <si>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</si>
  <si>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</si>
  <si>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</si>
  <si>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</si>
  <si>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</si>
  <si>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</si>
  <si>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</si>
  <si>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</si>
  <si>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</si>
  <si>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</si>
  <si>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</si>
  <si>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</si>
  <si>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</si>
  <si>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</si>
  <si>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</si>
  <si>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</si>
  <si>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</si>
  <si>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</si>
  <si>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</si>
  <si>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</si>
  <si>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</si>
  <si>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</si>
  <si>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</si>
  <si>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</si>
  <si>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</si>
  <si>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</si>
  <si>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</si>
  <si>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</si>
  <si>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</si>
  <si>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</si>
  <si>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</si>
  <si>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</si>
  <si>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</si>
  <si>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</si>
  <si>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</si>
  <si>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</si>
  <si>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</si>
  <si>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</si>
  <si>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</si>
  <si>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</si>
  <si>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</si>
  <si>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</si>
  <si>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</si>
  <si>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</si>
  <si>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</si>
  <si>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</si>
  <si>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</si>
  <si>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</si>
  <si>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</si>
  <si>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</si>
  <si>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</si>
  <si>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</si>
  <si>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</si>
  <si>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</si>
  <si>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</si>
  <si>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</si>
  <si>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</si>
  <si>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</si>
  <si>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</si>
  <si>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</si>
  <si>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</si>
  <si>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</si>
  <si>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</si>
  <si>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</si>
  <si>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</si>
  <si>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</si>
  <si>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</si>
  <si>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</si>
  <si>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</si>
  <si>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</si>
  <si>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</si>
  <si>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</si>
  <si>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</si>
  <si>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</si>
  <si>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</si>
  <si>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</si>
  <si>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</si>
  <si>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</si>
  <si>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</si>
  <si>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</si>
  <si>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</si>
  <si>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</si>
  <si>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</si>
  <si>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</si>
  <si>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</si>
  <si>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</si>
  <si>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</si>
  <si>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</si>
  <si>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</si>
  <si>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</si>
  <si>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</si>
  <si>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</si>
  <si>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</si>
  <si>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</si>
  <si>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</si>
  <si>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</si>
  <si>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</si>
  <si>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</si>
  <si>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</si>
  <si>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</si>
  <si>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</si>
  <si>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</si>
  <si>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</si>
  <si>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</si>
  <si>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</si>
  <si>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</si>
  <si>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</si>
  <si>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</si>
  <si>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</si>
  <si>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</si>
  <si>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</si>
  <si>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</si>
  <si>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</si>
  <si>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</si>
  <si>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</si>
  <si>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</si>
  <si>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</si>
  <si>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</si>
  <si>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</si>
  <si>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</si>
  <si>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</si>
  <si>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</si>
  <si>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</si>
  <si>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</si>
  <si>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</si>
  <si>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</si>
  <si>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</si>
  <si>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</si>
  <si>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</si>
  <si>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</si>
  <si>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</si>
  <si>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</si>
  <si>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</si>
  <si>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</si>
  <si>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</si>
  <si>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</si>
  <si>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</si>
  <si>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</si>
  <si>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</si>
  <si>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</si>
  <si>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</si>
  <si>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</si>
  <si>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</si>
  <si>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</si>
  <si>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</si>
  <si>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</si>
  <si>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</si>
  <si>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</si>
  <si>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</si>
  <si>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</si>
  <si>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</si>
  <si>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</si>
  <si>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</si>
  <si>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</si>
  <si>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</si>
  <si>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</si>
  <si>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</si>
  <si>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</si>
  <si>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</si>
  <si>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</si>
  <si>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</si>
  <si>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</si>
  <si>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</si>
  <si>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</si>
  <si>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</si>
  <si>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</si>
  <si>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</si>
  <si>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</si>
  <si>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</si>
  <si>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</si>
  <si>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</si>
  <si>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</si>
  <si>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</si>
  <si>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</si>
  <si>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</si>
  <si>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</si>
  <si>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</si>
  <si>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</si>
  <si>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</si>
  <si>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</si>
  <si>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</si>
  <si>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</si>
  <si>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</si>
  <si>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</si>
  <si>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</si>
  <si>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</si>
  <si>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</si>
  <si>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</si>
  <si>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</si>
  <si>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</si>
  <si>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</si>
  <si>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</si>
  <si>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</si>
  <si>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</si>
  <si>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</si>
  <si>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</si>
  <si>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</si>
  <si>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</si>
  <si>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</si>
  <si>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</si>
  <si>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</si>
  <si>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</si>
  <si>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</si>
  <si>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</si>
  <si>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</si>
  <si>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</si>
  <si>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</si>
  <si>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</si>
  <si>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</si>
  <si>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</si>
  <si>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</si>
  <si>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</si>
  <si>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</si>
  <si>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</si>
  <si>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</si>
  <si>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</si>
  <si>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</si>
  <si>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</si>
  <si>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</si>
  <si>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</si>
  <si>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</si>
  <si>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</si>
  <si>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</si>
  <si>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</si>
  <si>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</si>
  <si>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</si>
  <si>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</si>
  <si>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</si>
  <si>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</si>
  <si>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</si>
  <si>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</si>
  <si>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</si>
  <si>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</si>
  <si>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</si>
  <si>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</si>
  <si>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</si>
  <si>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</si>
  <si>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</si>
  <si>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</si>
  <si>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</si>
  <si>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</si>
  <si>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</si>
  <si>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</si>
  <si>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</si>
  <si>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</si>
  <si>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</si>
  <si>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</si>
  <si>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</si>
  <si>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</si>
  <si>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</si>
  <si>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</si>
  <si>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</si>
  <si>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</si>
  <si>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</si>
  <si>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</si>
  <si>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</si>
  <si>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</si>
  <si>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</si>
  <si>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</si>
  <si>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</si>
  <si>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</si>
  <si>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</si>
  <si>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</si>
  <si>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</si>
  <si>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</si>
  <si>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</si>
  <si>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</si>
  <si>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</si>
  <si>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</si>
  <si>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</si>
  <si>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</si>
  <si>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</si>
  <si>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</si>
  <si>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</si>
  <si>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</si>
  <si>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</si>
  <si>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</si>
  <si>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</si>
  <si>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</si>
  <si>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</si>
  <si>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</si>
  <si>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</si>
  <si>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</si>
  <si>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</si>
  <si>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</si>
  <si>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</si>
  <si>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</si>
  <si>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</si>
  <si>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</si>
  <si>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</si>
  <si>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</si>
  <si>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</si>
  <si>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</si>
  <si>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</si>
  <si>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</si>
  <si>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</si>
  <si>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</si>
  <si>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</si>
  <si>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</si>
  <si>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</si>
  <si>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</si>
  <si>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</si>
  <si>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</si>
  <si>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</si>
  <si>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</si>
  <si>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</si>
  <si>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</si>
  <si>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</si>
  <si>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</si>
  <si>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</si>
  <si>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</si>
  <si>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</si>
  <si>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</si>
  <si>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</si>
  <si>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</si>
  <si>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</si>
  <si>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</si>
  <si>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</si>
  <si>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</si>
  <si>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</si>
  <si>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</si>
  <si>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</si>
  <si>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</si>
  <si>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</si>
  <si>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</si>
  <si>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</si>
  <si>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</si>
  <si>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</si>
  <si>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</si>
  <si>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</si>
  <si>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</si>
  <si>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</si>
  <si>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</si>
  <si>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</si>
  <si>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</si>
  <si>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</si>
  <si>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</si>
  <si>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</si>
  <si>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</si>
  <si>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</si>
  <si>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</si>
  <si>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</si>
  <si>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</si>
  <si>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</si>
  <si>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</si>
  <si>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</si>
  <si>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</si>
  <si>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</si>
  <si>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</si>
  <si>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</si>
  <si>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</si>
  <si>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</si>
  <si>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</si>
  <si>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</si>
  <si>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</si>
  <si>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</si>
  <si>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</si>
  <si>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</si>
  <si>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</si>
  <si>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</si>
  <si>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</si>
  <si>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</si>
  <si>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</si>
  <si>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</si>
  <si>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</si>
  <si>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</si>
  <si>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</si>
  <si>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</si>
  <si>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</si>
  <si>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</si>
  <si>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</si>
  <si>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</si>
  <si>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</si>
  <si>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</si>
  <si>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</si>
  <si>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</si>
  <si>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</si>
  <si>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</si>
  <si>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</si>
  <si>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</si>
  <si>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</si>
  <si>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</si>
  <si>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</si>
  <si>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</si>
  <si>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</si>
  <si>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</si>
  <si>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</si>
  <si>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</si>
  <si>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</si>
  <si>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</si>
  <si>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</si>
  <si>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</si>
  <si>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</si>
  <si>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</si>
  <si>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</si>
  <si>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</si>
  <si>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</si>
  <si>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</si>
  <si>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</si>
  <si>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</si>
  <si>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</si>
  <si>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</si>
  <si>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</si>
  <si>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</si>
  <si>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</si>
  <si>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</si>
  <si>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</si>
  <si>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</si>
  <si>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</si>
  <si>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</si>
  <si>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</si>
  <si>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</si>
  <si>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</si>
  <si>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</si>
  <si>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</si>
  <si>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</si>
  <si>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</si>
  <si>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</si>
  <si>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</si>
  <si>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</si>
  <si>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</si>
  <si>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</si>
  <si>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</si>
  <si>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</si>
  <si>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</si>
  <si>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</si>
  <si>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</si>
  <si>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</si>
  <si>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</si>
  <si>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</si>
  <si>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</si>
  <si>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</si>
  <si>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</si>
  <si>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</si>
  <si>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</si>
  <si>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</si>
  <si>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</si>
  <si>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</si>
  <si>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</si>
  <si>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</si>
  <si>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</si>
  <si>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</si>
  <si>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</si>
  <si>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</si>
  <si>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</si>
  <si>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</si>
  <si>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</si>
  <si>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</si>
  <si>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</si>
  <si>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</si>
  <si>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</si>
  <si>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</si>
  <si>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</si>
  <si>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</si>
  <si>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</si>
  <si>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</si>
  <si>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</si>
  <si>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</si>
  <si>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</si>
  <si>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</si>
  <si>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</si>
  <si>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</si>
  <si>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</si>
  <si>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</si>
  <si>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</si>
  <si>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</si>
  <si>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</si>
  <si>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</si>
  <si>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</si>
  <si>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</si>
  <si>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</si>
  <si>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</si>
  <si>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</si>
  <si>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</si>
  <si>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</si>
  <si>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</si>
  <si>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</si>
  <si>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</si>
  <si>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</si>
  <si>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</si>
  <si>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</si>
  <si>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</si>
  <si>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</si>
  <si>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</si>
  <si>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</si>
  <si>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</si>
  <si>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</si>
  <si>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</si>
  <si>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</si>
  <si>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</si>
  <si>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</si>
  <si>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</si>
  <si>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</si>
  <si>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</si>
  <si>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</si>
  <si>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</si>
  <si>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</si>
  <si>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</si>
  <si>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</si>
  <si>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</si>
  <si>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</si>
  <si>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</si>
  <si>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</si>
  <si>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</si>
  <si>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</si>
  <si>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</si>
  <si>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</si>
  <si>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</si>
  <si>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</si>
  <si>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</si>
  <si>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</si>
  <si>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</si>
  <si>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</si>
  <si>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</si>
  <si>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</si>
  <si>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</si>
  <si>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</si>
  <si>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</si>
  <si>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</si>
  <si>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</si>
  <si>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</si>
  <si>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</si>
  <si>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</si>
  <si>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</si>
  <si>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</si>
  <si>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</si>
  <si>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</si>
  <si>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</si>
  <si>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</si>
  <si>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</si>
  <si>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</si>
  <si>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</si>
  <si>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</si>
  <si>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</si>
  <si>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</si>
  <si>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</si>
  <si>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</si>
  <si>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</si>
  <si>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</si>
  <si>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</si>
  <si>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</si>
  <si>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</si>
  <si>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</si>
  <si>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</si>
  <si>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</si>
  <si>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</si>
  <si>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</si>
  <si>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</si>
  <si>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</si>
  <si>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</si>
  <si>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</si>
  <si>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</si>
  <si>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</si>
  <si>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</si>
  <si>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</si>
  <si>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</si>
  <si>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</si>
  <si>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</si>
  <si>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</si>
  <si>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</si>
  <si>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</si>
  <si>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</si>
  <si>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</si>
  <si>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</si>
  <si>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</si>
  <si>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</si>
  <si>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</si>
  <si>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</si>
  <si>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</si>
  <si>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</si>
  <si>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</si>
  <si>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</si>
  <si>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</si>
  <si>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</si>
  <si>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</si>
  <si>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</si>
  <si>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</si>
  <si>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</si>
  <si>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</si>
  <si>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</si>
  <si>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</si>
  <si>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</si>
  <si>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</si>
  <si>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</si>
  <si>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</si>
  <si>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</si>
  <si>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</si>
  <si>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</si>
  <si>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</si>
  <si>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</si>
  <si>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</si>
  <si>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</si>
  <si>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</si>
  <si>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</si>
  <si>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</si>
  <si>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</si>
  <si>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</si>
  <si>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</si>
  <si>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</si>
  <si>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</si>
  <si>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</si>
  <si>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</si>
  <si>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</si>
  <si>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</si>
  <si>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</si>
  <si>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</si>
  <si>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</si>
  <si>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</si>
  <si>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</si>
  <si>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</si>
  <si>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</si>
  <si>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</si>
  <si>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</si>
  <si>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</si>
  <si>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</si>
  <si>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</si>
  <si>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</si>
  <si>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</si>
  <si>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</si>
  <si>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</si>
  <si>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</si>
  <si>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</si>
  <si>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</si>
  <si>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</si>
  <si>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</si>
  <si>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</si>
  <si>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</si>
  <si>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</si>
  <si>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</si>
  <si>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</si>
  <si>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</si>
  <si>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</si>
  <si>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</si>
  <si>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</si>
  <si>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</si>
  <si>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</si>
  <si>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</si>
  <si>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</si>
  <si>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</si>
  <si>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</si>
  <si>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</si>
  <si>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</si>
  <si>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</si>
  <si>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</si>
  <si>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</si>
  <si>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</si>
  <si>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</si>
  <si>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</si>
  <si>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</si>
  <si>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</si>
  <si>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</si>
  <si>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</si>
  <si>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</si>
  <si>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</si>
  <si>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</si>
  <si>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</si>
  <si>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</si>
  <si>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</si>
  <si>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</si>
  <si>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</si>
  <si>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</si>
  <si>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</si>
  <si>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</si>
  <si>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</si>
  <si>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</si>
  <si>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</si>
  <si>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</si>
  <si>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</si>
  <si>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</si>
  <si>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</si>
  <si>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</si>
  <si>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</si>
  <si>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</si>
  <si>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</si>
  <si>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</si>
  <si>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</si>
  <si>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</si>
  <si>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</si>
  <si>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</si>
  <si>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</si>
  <si>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</si>
  <si>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</si>
  <si>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</si>
  <si>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</si>
  <si>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</si>
  <si>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</si>
  <si>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</si>
  <si>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</si>
  <si>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</si>
  <si>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</si>
  <si>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</si>
  <si>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</si>
  <si>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</si>
  <si>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</si>
  <si>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</si>
  <si>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</si>
  <si>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</si>
  <si>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</si>
  <si>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</si>
  <si>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</si>
  <si>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</si>
  <si>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</si>
  <si>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</si>
  <si>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</si>
  <si>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</si>
  <si>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</si>
  <si>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</si>
  <si>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</si>
  <si>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</si>
  <si>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</si>
  <si>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</si>
  <si>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</si>
  <si>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</si>
  <si>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</si>
  <si>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</si>
  <si>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</si>
  <si>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</si>
  <si>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</si>
  <si>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</si>
  <si>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</si>
  <si>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</si>
  <si>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</si>
  <si>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</si>
  <si>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</si>
  <si>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</si>
  <si>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</si>
  <si>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</si>
  <si>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</si>
  <si>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</si>
  <si>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</si>
  <si>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</si>
  <si>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</si>
  <si>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</si>
  <si>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</si>
  <si>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</si>
  <si>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</si>
  <si>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</si>
  <si>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</si>
  <si>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</si>
  <si>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</si>
  <si>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</si>
  <si>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</si>
  <si>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</si>
  <si>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</si>
  <si>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</si>
  <si>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</si>
  <si>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</si>
  <si>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</si>
  <si>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</si>
  <si>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</si>
  <si>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</si>
  <si>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</si>
  <si>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</si>
  <si>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</si>
  <si>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</si>
  <si>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</si>
  <si>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</si>
  <si>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</si>
  <si>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</si>
  <si>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</si>
  <si>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</si>
  <si>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</si>
  <si>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</si>
  <si>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</si>
  <si>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</si>
  <si>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</si>
  <si>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</si>
  <si>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</si>
  <si>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</si>
  <si>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</si>
  <si>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</si>
  <si>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</si>
  <si>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</si>
  <si>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</si>
  <si>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</si>
  <si>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</si>
  <si>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</si>
  <si>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</si>
  <si>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</si>
  <si>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</si>
  <si>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</si>
  <si>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</si>
  <si>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</si>
  <si>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</si>
  <si>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</si>
  <si>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</si>
  <si>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</si>
  <si>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</si>
  <si>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</si>
  <si>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</si>
  <si>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</si>
  <si>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</si>
  <si>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</si>
  <si>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</si>
  <si>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</si>
  <si>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</si>
  <si>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</si>
  <si>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</si>
  <si>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</si>
  <si>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</si>
  <si>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</si>
  <si>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</si>
  <si>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</si>
  <si>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</si>
  <si>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</si>
  <si>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</si>
  <si>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</si>
  <si>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</si>
  <si>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</si>
  <si>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</si>
  <si>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</si>
  <si>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</si>
  <si>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</si>
  <si>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</si>
  <si>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</si>
  <si>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</si>
  <si>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</si>
  <si>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</si>
  <si>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</si>
  <si>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</si>
  <si>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</si>
  <si>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</si>
  <si>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</si>
  <si>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</si>
  <si>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</si>
  <si>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</si>
  <si>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</si>
  <si>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</si>
  <si>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</si>
  <si>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</si>
  <si>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</si>
  <si>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</si>
  <si>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</si>
  <si>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</si>
  <si>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</si>
  <si>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</si>
  <si>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</si>
  <si>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</si>
  <si>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</si>
  <si>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</si>
  <si>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</si>
  <si>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</si>
  <si>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</si>
  <si>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</si>
  <si>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</si>
  <si>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</si>
  <si>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</si>
  <si>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</si>
  <si>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</si>
  <si>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</si>
  <si>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</si>
  <si>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</si>
  <si>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</si>
  <si>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</si>
  <si>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</si>
  <si>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</si>
  <si>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</si>
  <si>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</si>
  <si>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</si>
  <si>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</si>
  <si>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</si>
  <si>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</si>
  <si>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</si>
  <si>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</si>
  <si>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</si>
  <si>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</si>
  <si>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</si>
  <si>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</si>
  <si>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</si>
  <si>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</si>
  <si>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</si>
  <si>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</si>
  <si>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</si>
  <si>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</si>
  <si>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</si>
  <si>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</si>
  <si>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</si>
  <si>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</si>
  <si>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</si>
  <si>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</si>
  <si>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</si>
  <si>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</si>
  <si>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</si>
  <si>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</si>
  <si>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</si>
  <si>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</si>
  <si>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</si>
  <si>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</si>
  <si>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</si>
  <si>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</si>
  <si>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</si>
  <si>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</si>
  <si>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</si>
  <si>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</si>
  <si>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</si>
  <si>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</si>
  <si>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</si>
  <si>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</si>
  <si>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</si>
  <si>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</si>
  <si>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</si>
  <si>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</si>
  <si>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</si>
  <si>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</si>
  <si>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</si>
  <si>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</si>
  <si>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</si>
  <si>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</si>
  <si>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</si>
  <si>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</si>
  <si>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</si>
  <si>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</si>
  <si>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</si>
  <si>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</si>
  <si>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</si>
  <si>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</si>
  <si>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</si>
  <si>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</si>
  <si>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</si>
  <si>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</si>
  <si>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</si>
  <si>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</si>
  <si>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</si>
  <si>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</si>
  <si>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</si>
  <si>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</si>
  <si>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</si>
  <si>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</si>
  <si>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</si>
  <si>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</si>
  <si>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</si>
  <si>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</si>
  <si>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</si>
  <si>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</si>
  <si>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</si>
  <si>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</si>
  <si>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</si>
  <si>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</si>
  <si>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</si>
  <si>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</si>
  <si>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</si>
  <si>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</si>
  <si>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</si>
  <si>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</si>
  <si>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</si>
  <si>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</si>
  <si>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</si>
  <si>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</si>
  <si>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</si>
  <si>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</si>
  <si>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</si>
  <si>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</si>
  <si>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</si>
  <si>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</si>
  <si>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</si>
  <si>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</si>
  <si>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</si>
  <si>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</si>
  <si>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</si>
  <si>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</si>
  <si>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</si>
  <si>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</si>
  <si>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</si>
  <si>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</si>
  <si>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</si>
  <si>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</si>
  <si>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</si>
  <si>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</si>
  <si>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</si>
  <si>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</si>
  <si>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</si>
  <si>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</si>
  <si>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</si>
  <si>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</si>
  <si>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</si>
  <si>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</si>
  <si>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</si>
  <si>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</si>
  <si>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</si>
  <si>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</si>
  <si>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</si>
  <si>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</si>
  <si>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</si>
  <si>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</si>
  <si>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</si>
  <si>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</si>
  <si>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</si>
  <si>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</si>
  <si>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</si>
  <si>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</si>
  <si>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</si>
  <si>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</si>
  <si>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</si>
  <si>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</si>
  <si>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</si>
  <si>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</si>
  <si>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</si>
  <si>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</si>
  <si>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</si>
  <si>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</si>
  <si>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</si>
  <si>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</si>
  <si>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</si>
  <si>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</si>
  <si>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</si>
  <si>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</si>
  <si>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</si>
  <si>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</si>
  <si>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</si>
  <si>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</si>
  <si>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</si>
  <si>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</si>
  <si>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</si>
  <si>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</si>
  <si>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</si>
  <si>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</si>
  <si>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</si>
  <si>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</si>
  <si>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</si>
  <si>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</si>
  <si>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</si>
  <si>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</si>
  <si>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</si>
  <si>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</si>
  <si>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</si>
  <si>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</si>
  <si>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</si>
  <si>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</si>
  <si>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</si>
  <si>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</si>
  <si>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</si>
  <si>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</si>
  <si>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</si>
  <si>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</si>
  <si>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</si>
  <si>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</si>
  <si>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</si>
  <si>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</si>
  <si>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</si>
  <si>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</si>
  <si>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</si>
  <si>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</si>
  <si>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</si>
  <si>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</si>
  <si>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</si>
  <si>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</si>
  <si>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</si>
  <si>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</si>
  <si>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</si>
  <si>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</si>
  <si>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</si>
  <si>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</si>
  <si>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</si>
  <si>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</si>
  <si>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</si>
  <si>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</si>
  <si>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</si>
  <si>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</si>
  <si>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</si>
  <si>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</si>
  <si>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</si>
  <si>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</si>
  <si>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</si>
  <si>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</si>
  <si>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</si>
  <si>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</si>
  <si>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</si>
  <si>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</si>
  <si>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</si>
  <si>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</si>
  <si>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</si>
  <si>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</si>
  <si>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</si>
  <si>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</si>
  <si>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</si>
  <si>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</si>
  <si>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</si>
  <si>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</si>
  <si>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</si>
  <si>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</si>
  <si>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</si>
  <si>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</si>
  <si>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</si>
  <si>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</si>
  <si>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</si>
  <si>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</si>
  <si>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</si>
  <si>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</si>
  <si>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</si>
  <si>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</si>
  <si>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</si>
  <si>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</si>
  <si>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</si>
  <si>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</si>
  <si>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</si>
  <si>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</si>
  <si>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</si>
  <si>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</si>
  <si>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</si>
  <si>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</si>
  <si>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</si>
  <si>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</si>
  <si>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</si>
  <si>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</si>
  <si>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</si>
  <si>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</si>
  <si>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</si>
  <si>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</si>
  <si>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</si>
  <si>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</si>
  <si>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</si>
  <si>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</si>
  <si>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</si>
  <si>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</si>
  <si>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</si>
  <si>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</si>
  <si>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</si>
  <si>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</si>
  <si>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</si>
  <si>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</si>
  <si>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</si>
  <si>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</si>
  <si>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</si>
  <si>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</si>
  <si>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</si>
  <si>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</si>
  <si>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</si>
  <si>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</si>
  <si>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</si>
  <si>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</si>
  <si>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</si>
  <si>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</si>
  <si>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</si>
  <si>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</si>
  <si>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</si>
  <si>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</si>
  <si>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</si>
  <si>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</si>
  <si>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</si>
  <si>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</si>
  <si>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</si>
  <si>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</si>
  <si>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</si>
  <si>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</si>
  <si>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</si>
  <si>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</si>
  <si>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</si>
  <si>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</si>
  <si>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</si>
  <si>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</si>
  <si>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</si>
  <si>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</si>
  <si>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</si>
  <si>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</si>
  <si>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</si>
  <si>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</si>
  <si>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</si>
  <si>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</si>
  <si>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</si>
  <si>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</si>
  <si>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</si>
  <si>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</si>
  <si>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</si>
  <si>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</si>
  <si>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</si>
  <si>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</si>
  <si>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</si>
  <si>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</si>
  <si>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</si>
  <si>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</si>
  <si>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</si>
  <si>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</si>
  <si>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</si>
  <si>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</si>
  <si>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</si>
  <si>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</si>
  <si>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</si>
  <si>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</si>
  <si>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</si>
  <si>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</si>
  <si>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</si>
  <si>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</si>
  <si>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</si>
  <si>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</si>
  <si>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</si>
  <si>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</si>
  <si>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</si>
  <si>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</si>
  <si>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</si>
  <si>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</si>
  <si>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</si>
  <si>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</si>
  <si>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</si>
  <si>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</si>
  <si>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</si>
  <si>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</si>
  <si>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</si>
  <si>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</si>
  <si>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</si>
  <si>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</si>
  <si>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</si>
  <si>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</si>
  <si>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</si>
  <si>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</si>
  <si>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</si>
  <si>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</si>
  <si>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</si>
  <si>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</si>
  <si>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</si>
  <si>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</si>
  <si>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</si>
  <si>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</si>
  <si>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</si>
  <si>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</si>
  <si>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</si>
  <si>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</si>
  <si>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</si>
  <si>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</si>
  <si>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</si>
  <si>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</si>
  <si>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</si>
  <si>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</si>
  <si>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</si>
  <si>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</si>
  <si>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</si>
  <si>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</si>
  <si>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</si>
  <si>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</si>
  <si>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</si>
  <si>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</si>
  <si>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</si>
  <si>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</si>
  <si>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</si>
  <si>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</si>
  <si>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</si>
  <si>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</si>
  <si>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</si>
  <si>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</si>
  <si>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</si>
  <si>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</si>
  <si>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</si>
  <si>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</si>
  <si>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</si>
  <si>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</si>
  <si>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</si>
  <si>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</si>
  <si>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</si>
  <si>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</si>
  <si>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</si>
  <si>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</si>
  <si>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</si>
  <si>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</si>
  <si>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</si>
  <si>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</si>
  <si>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</si>
  <si>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</si>
  <si>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</si>
  <si>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</si>
  <si>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</si>
  <si>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</si>
  <si>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</si>
  <si>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</si>
  <si>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</si>
  <si>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</si>
  <si>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</si>
  <si>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</si>
  <si>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</si>
  <si>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</si>
  <si>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</si>
  <si>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</si>
  <si>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</si>
  <si>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</si>
  <si>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</si>
  <si>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</si>
  <si>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</si>
  <si>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</si>
  <si>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</si>
  <si>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</si>
  <si>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</si>
  <si>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</si>
  <si>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</si>
  <si>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</si>
  <si>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</si>
  <si>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</si>
  <si>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</si>
  <si>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</si>
  <si>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</si>
  <si>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</si>
  <si>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</si>
  <si>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</si>
  <si>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</si>
  <si>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</si>
  <si>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</si>
  <si>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</si>
  <si>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</si>
  <si>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</si>
  <si>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</si>
  <si>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</si>
  <si>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</si>
  <si>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</si>
  <si>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</si>
  <si>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</si>
  <si>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</si>
  <si>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</si>
  <si>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</si>
  <si>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</si>
  <si>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</si>
  <si>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</si>
  <si>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</si>
  <si>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</si>
  <si>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</si>
  <si>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</si>
  <si>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</si>
  <si>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</si>
  <si>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</si>
  <si>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</si>
  <si>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</si>
  <si>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</si>
  <si>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</si>
  <si>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</si>
  <si>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</si>
  <si>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</si>
  <si>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</si>
  <si>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</si>
  <si>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</si>
  <si>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</si>
  <si>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</si>
  <si>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</si>
  <si>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</si>
  <si>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</si>
  <si>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</si>
  <si>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</si>
  <si>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</si>
  <si>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</si>
  <si>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</si>
  <si>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</si>
  <si>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</si>
  <si>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</si>
  <si>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</si>
  <si>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</si>
  <si>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</si>
  <si>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</si>
  <si>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</si>
  <si>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</si>
  <si>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</si>
  <si>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</si>
  <si>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</si>
  <si>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</si>
  <si>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</si>
  <si>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</si>
  <si>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</si>
  <si>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</si>
  <si>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</si>
  <si>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</si>
  <si>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</si>
  <si>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</si>
  <si>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</si>
  <si>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</si>
  <si>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</si>
  <si>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</si>
  <si>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</si>
  <si>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</si>
  <si>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</si>
  <si>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</si>
  <si>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</si>
  <si>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</si>
  <si>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</si>
  <si>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</si>
  <si>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</si>
  <si>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</si>
  <si>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</si>
  <si>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</si>
  <si>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</si>
  <si>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</si>
  <si>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</si>
  <si>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</si>
  <si>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</si>
  <si>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</si>
  <si>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</si>
  <si>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</si>
  <si>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</si>
  <si>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</si>
  <si>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</si>
  <si>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</si>
  <si>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</si>
  <si>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</si>
  <si>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</si>
  <si>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</si>
  <si>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</si>
  <si>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</si>
  <si>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</si>
  <si>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</si>
  <si>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</si>
  <si>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</si>
  <si>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</si>
  <si>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</si>
  <si>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</si>
  <si>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</si>
  <si>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</si>
  <si>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</si>
  <si>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</si>
  <si>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</si>
  <si>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</si>
  <si>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</si>
  <si>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</si>
  <si>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</si>
  <si>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</si>
  <si>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</si>
  <si>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</si>
  <si>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</si>
  <si>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</si>
  <si>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</si>
  <si>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</si>
  <si>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</si>
  <si>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</si>
  <si>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</si>
  <si>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</si>
  <si>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</si>
  <si>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</si>
  <si>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</si>
  <si>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</si>
  <si>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</si>
  <si>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</si>
  <si>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</si>
  <si>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</si>
  <si>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</si>
  <si>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</si>
  <si>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</si>
  <si>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</si>
  <si>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</si>
  <si>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</si>
  <si>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</si>
  <si>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</si>
  <si>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</si>
  <si>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</si>
  <si>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</si>
  <si>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</si>
  <si>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</si>
  <si>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</si>
  <si>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</si>
  <si>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</si>
  <si>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</si>
  <si>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</si>
  <si>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</si>
  <si>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</si>
  <si>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</si>
  <si>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</si>
  <si>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</si>
  <si>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</si>
  <si>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</si>
  <si>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</si>
  <si>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</si>
  <si>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</si>
  <si>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</si>
  <si>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</si>
  <si>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</si>
  <si>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</si>
  <si>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</si>
  <si>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</si>
  <si>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</si>
  <si>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</si>
  <si>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</si>
  <si>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</si>
  <si>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</si>
  <si>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</si>
  <si>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</si>
  <si>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</si>
  <si>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</si>
  <si>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</si>
  <si>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</si>
  <si>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</si>
  <si>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</si>
  <si>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</si>
  <si>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</si>
  <si>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</si>
  <si>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</si>
  <si>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</si>
  <si>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</si>
  <si>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</si>
  <si>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</si>
  <si>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</si>
  <si>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</si>
  <si>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</si>
  <si>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</si>
  <si>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</si>
  <si>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</si>
  <si>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</si>
  <si>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</si>
  <si>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</si>
  <si>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</si>
  <si>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</si>
  <si>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</si>
  <si>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</si>
  <si>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</si>
  <si>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</si>
  <si>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</si>
  <si>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</si>
  <si>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</si>
  <si>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</si>
  <si>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</si>
  <si>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</si>
  <si>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</si>
  <si>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</si>
  <si>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</si>
  <si>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</si>
  <si>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</si>
  <si>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</si>
  <si>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</si>
  <si>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</si>
  <si>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</si>
  <si>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</si>
  <si>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</si>
  <si>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</si>
  <si>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</si>
  <si>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</si>
  <si>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</si>
  <si>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</si>
  <si>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</si>
  <si>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</si>
  <si>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</si>
  <si>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</si>
  <si>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</si>
  <si>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</si>
  <si>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</si>
  <si>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</si>
  <si>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</si>
  <si>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</si>
  <si>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</si>
  <si>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</si>
  <si>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</si>
  <si>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</si>
  <si>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</si>
  <si>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</si>
  <si>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</si>
  <si>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</si>
  <si>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</si>
  <si>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</si>
  <si>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</si>
  <si>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</si>
  <si>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</si>
  <si>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</si>
  <si>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</si>
  <si>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</si>
  <si>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</si>
  <si>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</si>
  <si>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</si>
  <si>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</si>
  <si>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</si>
  <si>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</si>
  <si>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</si>
  <si>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</si>
  <si>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</si>
  <si>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</si>
  <si>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</si>
  <si>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</si>
  <si>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</si>
  <si>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</si>
  <si>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</si>
  <si>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</si>
  <si>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</si>
  <si>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</si>
  <si>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</si>
  <si>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</si>
  <si>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</si>
  <si>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</si>
  <si>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</si>
  <si>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</si>
  <si>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</si>
  <si>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</si>
  <si>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</si>
  <si>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</si>
  <si>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</si>
  <si>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</si>
  <si>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</si>
  <si>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</si>
  <si>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</si>
  <si>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</si>
  <si>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</si>
  <si>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</si>
  <si>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</si>
  <si>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</si>
  <si>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</si>
  <si>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</si>
  <si>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</si>
  <si>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</si>
  <si>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</si>
  <si>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</si>
  <si>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</si>
  <si>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</si>
  <si>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</si>
  <si>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</si>
  <si>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</si>
  <si>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</si>
  <si>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</si>
  <si>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</si>
  <si>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</si>
  <si>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</si>
  <si>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</si>
  <si>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</si>
  <si>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</si>
  <si>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</si>
  <si>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</si>
  <si>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</si>
  <si>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</si>
  <si>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</si>
  <si>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</si>
  <si>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</si>
  <si>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</si>
  <si>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</si>
  <si>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</si>
  <si>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</si>
  <si>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</si>
  <si>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</si>
  <si>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</si>
  <si>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</si>
  <si>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</si>
  <si>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</si>
  <si>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</si>
  <si>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</si>
  <si>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</si>
  <si>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</si>
  <si>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</si>
  <si>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</si>
  <si>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</si>
  <si>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</si>
  <si>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</si>
  <si>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</si>
  <si>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</si>
  <si>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</si>
  <si>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</si>
  <si>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</si>
  <si>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</si>
  <si>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</si>
  <si>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</si>
  <si>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</si>
  <si>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</si>
  <si>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</si>
  <si>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</si>
  <si>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</si>
  <si>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</si>
  <si>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</si>
  <si>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</si>
  <si>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</si>
  <si>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</si>
  <si>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</si>
  <si>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</si>
  <si>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</si>
  <si>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</si>
  <si>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</si>
  <si>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</si>
  <si>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</si>
  <si>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</si>
  <si>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</si>
  <si>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</si>
  <si>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</si>
  <si>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</si>
  <si>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</si>
  <si>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</si>
  <si>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</si>
  <si>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</si>
  <si>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</si>
  <si>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</si>
  <si>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</si>
  <si>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</si>
  <si>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</si>
  <si>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</si>
  <si>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</si>
  <si>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</si>
  <si>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</si>
  <si>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</si>
  <si>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</si>
  <si>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</si>
  <si>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</si>
  <si>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</si>
  <si>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</si>
  <si>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</si>
  <si>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</si>
  <si>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</si>
  <si>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</si>
  <si>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</si>
  <si>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</si>
  <si>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</si>
  <si>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</si>
  <si>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</si>
  <si>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</si>
  <si>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</si>
  <si>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</si>
  <si>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</si>
  <si>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</si>
  <si>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</si>
  <si>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</si>
  <si>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</si>
  <si>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</si>
  <si>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</si>
  <si>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</si>
  <si>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</si>
  <si>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</si>
  <si>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</si>
  <si>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</si>
  <si>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</si>
  <si>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</si>
  <si>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</si>
  <si>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</si>
  <si>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</si>
  <si>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</si>
  <si>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</si>
  <si>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</si>
  <si>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</si>
  <si>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</si>
  <si>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</si>
  <si>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</si>
  <si>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</si>
  <si>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</si>
  <si>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</si>
  <si>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</si>
  <si>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</si>
  <si>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</si>
  <si>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</si>
  <si>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</si>
  <si>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</si>
  <si>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</si>
  <si>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</si>
  <si>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</si>
  <si>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</si>
  <si>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</si>
  <si>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</si>
  <si>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</si>
  <si>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</si>
  <si>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</si>
  <si>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</si>
  <si>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</si>
  <si>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</si>
  <si>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</si>
  <si>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</si>
  <si>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</si>
  <si>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</si>
  <si>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</si>
  <si>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</si>
  <si>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</si>
  <si>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</si>
  <si>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</si>
  <si>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</si>
  <si>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</si>
  <si>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</si>
  <si>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</si>
  <si>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</si>
  <si>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</si>
  <si>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</si>
  <si>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</si>
  <si>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</si>
  <si>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</si>
  <si>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</si>
  <si>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</si>
  <si>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</si>
  <si>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</si>
  <si>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</si>
  <si>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</si>
  <si>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</si>
  <si>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</si>
  <si>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</si>
  <si>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</si>
  <si>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</si>
  <si>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</si>
  <si>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</si>
  <si>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</si>
  <si>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</si>
  <si>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</si>
  <si>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</si>
  <si>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</si>
  <si>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</si>
  <si>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</si>
  <si>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</si>
  <si>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</si>
  <si>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</si>
  <si>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</si>
  <si>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</si>
  <si>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</si>
  <si>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</si>
  <si>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</si>
  <si>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</si>
  <si>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</si>
  <si>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</si>
  <si>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</si>
  <si>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</si>
  <si>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</si>
  <si>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</si>
  <si>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</si>
  <si>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</si>
  <si>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</si>
  <si>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</si>
  <si>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</si>
  <si>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</si>
  <si>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</si>
  <si>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</si>
  <si>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</si>
  <si>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</si>
  <si>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</si>
  <si>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</si>
  <si>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</si>
  <si>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</si>
  <si>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</si>
  <si>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</si>
  <si>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</si>
  <si>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</si>
  <si>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</si>
  <si>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</si>
  <si>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</si>
  <si>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</si>
  <si>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</si>
  <si>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</si>
  <si>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</si>
  <si>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</si>
  <si>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</si>
  <si>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</si>
  <si>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</si>
  <si>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</si>
  <si>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</si>
  <si>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</si>
  <si>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</si>
  <si>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</si>
  <si>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</si>
  <si>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</si>
  <si>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</si>
  <si>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</si>
  <si>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</si>
  <si>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</si>
  <si>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</si>
  <si>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</si>
  <si>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</si>
  <si>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</si>
  <si>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</si>
  <si>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</si>
  <si>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</si>
  <si>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</si>
  <si>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</si>
  <si>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</si>
  <si>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</si>
  <si>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</si>
  <si>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</si>
  <si>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</si>
  <si>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</si>
  <si>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</si>
  <si>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</si>
  <si>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</si>
  <si>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</si>
  <si>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</si>
  <si>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</si>
  <si>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</si>
  <si>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</si>
  <si>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</si>
  <si>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</si>
  <si>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</si>
  <si>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</si>
  <si>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</si>
  <si>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</si>
  <si>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</si>
  <si>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</si>
  <si>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</si>
  <si>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</si>
  <si>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</si>
  <si>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</si>
  <si>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</si>
  <si>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</si>
  <si>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</si>
  <si>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</si>
  <si>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</si>
  <si>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</si>
  <si>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</si>
  <si>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</si>
  <si>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</si>
  <si>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</si>
  <si>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</si>
  <si>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</si>
  <si>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</si>
  <si>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</si>
  <si>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</si>
  <si>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</si>
  <si>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</si>
  <si>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</si>
  <si>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</si>
  <si>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</si>
  <si>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</si>
  <si>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</si>
  <si>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</si>
  <si>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</si>
  <si>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</si>
  <si>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</si>
  <si>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</si>
  <si>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</si>
  <si>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</si>
  <si>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</si>
  <si>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</si>
  <si>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</si>
  <si>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</si>
  <si>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</si>
  <si>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</si>
  <si>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</si>
  <si>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</si>
  <si>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</si>
  <si>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</si>
  <si>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</si>
  <si>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</si>
  <si>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</si>
  <si>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</si>
  <si>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</si>
  <si>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</si>
  <si>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</si>
  <si>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</si>
  <si>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</si>
  <si>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</si>
  <si>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</si>
  <si>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</si>
  <si>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</si>
  <si>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</si>
  <si>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</si>
  <si>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</si>
  <si>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</si>
  <si>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</si>
  <si>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</si>
  <si>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</si>
  <si>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</si>
  <si>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</si>
  <si>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</si>
  <si>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</si>
  <si>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</si>
  <si>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</si>
  <si>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</si>
  <si>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</si>
  <si>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</si>
  <si>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</si>
  <si>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</si>
  <si>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</si>
  <si>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</si>
  <si>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</si>
  <si>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</si>
  <si>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</si>
  <si>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</si>
  <si>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</si>
  <si>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</si>
  <si>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</si>
  <si>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</si>
  <si>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</si>
  <si>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</si>
  <si>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</si>
  <si>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</si>
  <si>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</si>
  <si>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</si>
  <si>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</si>
  <si>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</si>
  <si>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</si>
  <si>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</si>
  <si>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</si>
  <si>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</si>
  <si>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</si>
  <si>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</si>
  <si>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</si>
  <si>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</si>
  <si>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</si>
  <si>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</si>
  <si>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</si>
  <si>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</si>
  <si>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</si>
  <si>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</si>
  <si>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</si>
  <si>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</si>
  <si>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</si>
  <si>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</si>
  <si>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</si>
  <si>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</si>
  <si>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</si>
  <si>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</si>
  <si>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</si>
  <si>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</si>
  <si>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</si>
  <si>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</si>
  <si>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</si>
  <si>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</si>
  <si>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</si>
  <si>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</si>
  <si>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</si>
  <si>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</si>
  <si>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</si>
  <si>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</si>
  <si>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</si>
  <si>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</si>
  <si>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</si>
  <si>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</si>
  <si>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</si>
  <si>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</si>
  <si>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</si>
  <si>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</si>
  <si>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</si>
  <si>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</si>
  <si>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</si>
  <si>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</si>
  <si>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</si>
  <si>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</si>
  <si>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</si>
  <si>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</si>
  <si>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</si>
  <si>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</si>
  <si>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</si>
  <si>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</si>
  <si>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</si>
  <si>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</si>
  <si>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</si>
  <si>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</si>
  <si>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</si>
  <si>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</si>
  <si>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</si>
  <si>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</si>
  <si>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</si>
  <si>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</si>
  <si>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</si>
  <si>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</si>
  <si>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</si>
  <si>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</si>
  <si>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</si>
  <si>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</si>
  <si>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</si>
  <si>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</si>
  <si>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</si>
  <si>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</si>
  <si>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</si>
  <si>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</si>
  <si>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</si>
  <si>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</si>
  <si>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</si>
  <si>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</si>
  <si>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</si>
  <si>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</si>
  <si>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</si>
  <si>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ETA 10 min</t>
  </si>
  <si>
    <t>PCM-20251103-00000555</t>
  </si>
  <si>
    <t xml:space="preserve">Major </t>
  </si>
  <si>
    <t>EM team on the way ETA30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</si>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</sst>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301.49099155092699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8.1709027777833398E-2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45964.439417361114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45964.439417361114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45964.439417361114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45964.439417361114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45964.439417361114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45964.439417361114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45964.439417361114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45964.439417361114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45964.439417361114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45964.439417361114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45964.439417361114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45964.439417361114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45964.439417361114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45964.439417361114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45964.439417361114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45964.439417361114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45964.439417361114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45964.439417361114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45964.439417361114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45964.439417361114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45964.439417361114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45964.439417361114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45964.439417361114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45964.439417361114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45964.439417361114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45964.439417361114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45964.439417361114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45964.439417361114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45964.439417361114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45964.439417361114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45964.439417361114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45964.439417361114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45964.439417361114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45964.439417361114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45964.439417361114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45964.439417361114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45964.439417361114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45964.439417361114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45964.439417361114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45964.439417361114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45964.439417361114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45964.439417361114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45964.439417361114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45964.439417361114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45964.439417361114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45964.439417361114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45964.439417361114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45964.439417361114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45964.439417361114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45964.439417361114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45964.439417361114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45964.439417361114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45964.439417361114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45964.439417361114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45964.439417361114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45964.439417361114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45964.439417361114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45964.439417361114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45964.439417361114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45964.439417361114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45964.439417361114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45964.439417361114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45964.439417361114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45964.439417361114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45964.439417361114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45964.439417361114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45964.439417361114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45964.439417361114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45964.439417361114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45964.439417361114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45964.439417361114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45964.439417361114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45964.439417361114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45964.439417361114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45964.439417361114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45964.439417361114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45964.439417361114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45964.439417361114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45964.439417361114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45964.439417361114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45964.439417361114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45964.439417361114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45964.439417361114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45964.439417361114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45964.439417361114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45964.439417361114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45964.439417361114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45964.439417361114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45964.439417361114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45964.439417361114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45964.439417361114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45964.439417361114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45964.439417361114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45964.439417361114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45964.439417361114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45964.439417361114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45964.439417361114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45964.439417361114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45964.439417361114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45964.439417361114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45964.439417361114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45964.439417361114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45964.439417361114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45964.439417361114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45964.439417361114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45964.439417361114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45964.439417361114</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45964.439417361114</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D8258DBD-D1C2-425E-BB71-5A564BD62AF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139.43957951389166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5.6973341435223119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6.8398842595343012E-2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45964.439417361114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45964.439417361114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45964.439417361114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45964.439417361114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45964.439417361114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45964.439417361114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45964.439417361114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45964.439417361114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45964.439417361114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45964.439417361114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45964.439417361114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45964.439417361114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45964.439417361114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45964.439417361114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45964.439417361114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45964.439417361114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45964.439417361114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45964.439417361114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45964.439417361114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45964.439417361114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45964.439417361114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45964.439417361114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45964.439417361114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45964.439417361114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45964.439417361114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45964.439417361114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45964.439417361114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45964.439417361114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45964.439417361114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45964.439417361114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45964.439417361114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45964.439417361114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45964.439417361114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45964.439417361114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45964.439417361114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45964.439417361114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45964.439417361114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45964.439417361114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45964.439417361114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45964.439417361114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45964.439417361114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45964.439417361114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45964.439417361114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45964.439417361114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45964.439417361114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45964.439417361114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45964.439417361114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45964.439417361114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45964.439417361114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45964.439417361114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45964.439417361114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45964.439417361114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45964.439417361114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45964.439417361114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45964.439417361114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45964.439417361114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45964.439417361114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45964.439417361114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45964.439417361114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45964.439417361114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45964.439417361114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45964.439417361114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45964.439417361114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45964.439417361114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45964.439417361114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45964.439417361114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45964.439417361114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45964.439417361114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45964.439417361114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45964.439417361114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45964.439417361114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45964.439417361114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45964.439417361114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45964.439417361114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45964.439417361114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45964.439417361114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45964.439417361114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45964.439417361114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45964.439417361114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45964.439417361114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45964.439417361114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45964.439417361114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45964.439417361114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45964.439417361114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45964.439417361114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45964.439417361114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45964.439417361114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45964.439417361114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45964.439417361114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45964.439417361114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45964.439417361114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45964.439417361114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45964.439417361114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45964.439417476853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45964.439417476853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45964.439417476853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45964.439417476853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45964.439417476853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45964.439417476853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45964.439417476853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45964.439417476853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45964.439417476853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45964.439417476853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45964.439417476853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45964.439417476853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45964.439417476853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45964.439417476853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45964.439417476853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45964.439417476853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45964.439417476853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45964.439417476853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45964.439417476853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45964.439417476853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45964.439417476853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45964.439417476853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45964.439417476853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45964.439417476853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45964.439417476853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45964.439417476853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45964.439417476853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45964.439417476853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45964.439417476853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45964.439417476853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45964.439417476853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45964.439417476853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45964.439417476853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45964.439417476853</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tabSelected="1" workbookViewId="0">
      <selection activeCell="I15" sqref="I1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62" t="s">
        <v>19379</v>
      </c>
      <c r="E2" s="18" t="s">
        <v>39112</v>
      </c>
      <c r="F2" s="20">
        <v>45964.388067129628</v>
      </c>
      <c r="G2" s="21">
        <f t="shared" ref="G2:G40" ca="1" si="0">IFERROR(NOW()-F2,"-")</f>
        <v>5.1350347224797588E-2</v>
      </c>
      <c r="H2" s="22">
        <v>45964.382928240739</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62"/>
      <c r="E3" s="18"/>
      <c r="F3" s="20"/>
      <c r="G3" s="21">
        <f t="shared" ca="1" si="0"/>
        <v>45964.439417476853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45964.439417476853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45964.439417476853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45964.439417476853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45964.439417476853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45964.439417476853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45964.439417476853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45964.439417476853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45964.439417476853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45964.439417476853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45964.439417476853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45964.439417476853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45964.439417476853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45964.439417476853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45964.439417476853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45964.439417476853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45964.439417476853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45964.439417476853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45964.439417476853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45964.439417476853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45964.439417476853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45964.439417476853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45964.439417476853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45964.439417476853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45964.439417476853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45964.439417476853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45964.439417476853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45964.439417476853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45964.439417476853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45964.439417476853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45964.439417476853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45964.439417476853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45964.439417476853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45964.439417476853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45964.439417476853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45964.439417476853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45964.439417476853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45964.439417476853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45964.439417476853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45964.439417476853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45964.439417476853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45964.439417476853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45964.439417476853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45964.439417476853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45964.439417476853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45964.439417476853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45964.439417476853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45964.439417476853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45964.439417476853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45964.439417476853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45964.439417476853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45964.439417476853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45964.439417476853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45964.439417476853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45964.439417476853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45964.439417476853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45964.439417476853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45964.439417476853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45964.439417476853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45964.439417476853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45964.439417476853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45964.439417476853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45964.439417476853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45964.439417476853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45964.439417476853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45964.439417476853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45964.439417476853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45964.439417476853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45964.439417476853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45964.439417476853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45964.439417476853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45964.439417476853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45964.439417476853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45964.439417476853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45964.439417476853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45964.439417476853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45964.439417476853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45964.439417476853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45964.439417476853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45964.439417476853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45964.439417476853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45964.439417476853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45964.439417476853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45964.439417476853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45964.439417476853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45964.439417476853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45964.439417476853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45964.439417476853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45964.439417476853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45964.439417476853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45964.439417476853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45964.439417476853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45964.439417476853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45964.439417476853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45964.439417476853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45964.439417476853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45964.439417476853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45964.439417476853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45964.439417476853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45964.439417476853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45964.439417476853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45964.439417476853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45964.439417476853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45964.439417476853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45964.439417476853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45964.439417476853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45964.439417476853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45964.439417476853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45964.439417476853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45964.439417476853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45964.439417476853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45964.439417476853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45964.439417476853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45964.439417476853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45964.439417476853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45964.439417476853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45964.439417476853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45964.439417476853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45964.439417476853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45964.439417476853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45964.439417476853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45964.439417476853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45964.439417476853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45964.439417476853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45964.439417476853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45964.439417476853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45964.439417476853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45964.439417476853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45964.439417476853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45964.439417476853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45964.439417476853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45964.439417476853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45964.439417476853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45964.439417476853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45964.439417476853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45964.439417476853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45964.439417476853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45964.439417476853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45964.439417476853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45964.439417476853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45964.439417476853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45964.439417476853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45964.439417476853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45964.439417476853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45964.439417476853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45964.439417476853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45964.439417476853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45964.439417476853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45964.439417476853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45964.439417476853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45964.439417476853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45964.439417476853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45964.439417476853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45964.439417476853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45964.439417476853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45964.439417476853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45964.439417476853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45964.439417476853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45964.439417476853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45964.439417476853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45964.439417476853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45964.439417476853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45964.439417476853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45964.439417476853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45964.439417476853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45964.439417476853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45964.439417476853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45964.439417476853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45964.439417476853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45964.439417476853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45964.439417476853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45964.439417476853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45964.439417476853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45964.439417476853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45964.439417476853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45964.439417476853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45964.439417476853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45964.439417476853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45964.439417476853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45964.439417476853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45964.439417476853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45964.439417476853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45964.439417476853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45964.439417476853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45964.439417476853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45964.439417476853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45964.439417476853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45964.439417476853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45964.439417476853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45964.439417476853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45964.439417476853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45964.439417476853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45964.439417476853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45964.439417476853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45964.439417476853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45964.439417476853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45964.439417476853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45964.439417476853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45964.439417476853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45964.439417476853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45964.439417476853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45964.439417476853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45964.439417476853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45964.439417476853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45964.439417476853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45964.439417476853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45964.439417476853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45964.439417476853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45964.439417476853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45964.439417476853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45964.439417476853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45964.439417476853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45964.439417476853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45964.439417476853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45964.439417476853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45964.439417476853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45964.439417476853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45964.439417476853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45964.439417476853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45964.439417476853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45964.439417476853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45964.439417476853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45964.439417476853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45964.439417476853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45964.439417476853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45964.439417476853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45964.439417476853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45964.439417476853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45964.439417476853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45964.439417476853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45964.439417476853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45964.439417476853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45964.439417476853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45964.439417476853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45964.439417476853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45964.439417476853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45964.439417476853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45964.439417476853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45964.439417476853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45964.439417476853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45964.439417476853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45964.439417476853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45964.439417476853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45964.439417476853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45964.439417476853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45964.439417476853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45964.439417476853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45964.439417476853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45964.439417476853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45964.439417476853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45964.439417476853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45964.439417476853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45964.439417476853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45964.439417476853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45964.439417476853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45964.439417476853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45964.439417476853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45964.439417476853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45964.439417476853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45964.439417476853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45964.439417476853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45964.439417476853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45964.439417476853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45964.439417476853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45964.439417476853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45964.439417476853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45964.439417476853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45964.439417476853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45964.439417476853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45964.439417476853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45964.439417476853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45964.439417476853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45964.439417476853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45964.439417476853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45964.439417476853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45964.439417476853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45964.439417476853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45964.439417476853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45964.439417476853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45964.439417476853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45964.439417476853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45964.439417476853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45964.439417476853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45964.439417476853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45964.439417476853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45964.439417476853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45964.439417476853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45964.439417476853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45964.439417476853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45964.439417476853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45964.439417476853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45964.439417476853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45964.439417476853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45964.439417476853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45964.439417476853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45964.439417476853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45964.439417476853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45964.439417476853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45964.439417476853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45964.439417476853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45964.439417476853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45964.439417476853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45964.439417476853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45964.439417476853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45964.439417476853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45964.439417476853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45964.439417476853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45964.439417476853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45964.439417476853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45964.439417476853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45964.439417476853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45964.439417476853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45964.439417476853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45964.439417476853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45964.439417476853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45964.439417476853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45964.439417476853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45964.439417476853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45964.439417476853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45964.439417476853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45964.439417476853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45964.439417476853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45964.439417476853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45964.439417476853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45964.439417476853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45964.439417476853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45964.439417476853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45964.439417476853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45964.439417476853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45964.439417476853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45964.439417476853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45964.439417476853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45964.439417476853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45964.439417476853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45964.439417476853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45964.439417476853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45964.439417476853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45964.439417476853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45964.439417476853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45964.439417476853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45964.439417476853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45964.439417476853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45964.439417476853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45964.439417476853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45964.439417476853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45964.439417476853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45964.439417476853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45964.439417476853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45964.439417476853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45964.439417476853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45964.439417476853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45964.439417476853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45964.439417476853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45964.439417476853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45964.439417476853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45964.439417476853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45964.439417476853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45964.439417476853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45964.439417476853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45964.439417476853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45964.439417476853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45964.439417476853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45964.439417476853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45964.439417476853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45964.439417476853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45964.439417476853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45964.439417476853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45964.439417476853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45964.439417476853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45964.439417476853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45964.439417476853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45964.439417476853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45964.439417476853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45964.439417476853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45964.439417476853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45964.439417476853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45964.439417476853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45964.439417476853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45964.439417476853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45964.439417476853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45964.439417476853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45964.439417476853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45964.439417476853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45964.439417476853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45964.439417476853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45964.439417476853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45964.439417476853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45964.439417476853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45964.439417476853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45964.439417476853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45964.439417476853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45964.439417476853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45964.439417476853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45964.439417476853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45964.439417476853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45964.439417476853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45964.439417476853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45964.439417476853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45964.439417476853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45964.439417476853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45964.439417476853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45964.439417476853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45964.439417476853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45964.439417476853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45964.439417476853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45964.439417476853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45964.439417476853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45964.439417476853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45964.439417476853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45964.439417476853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45964.439417476853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45964.439417476853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45964.439417476853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45964.439417476853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45964.439417476853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45964.439417476853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45964.439417476853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45964.439417476853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45964.439417476853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45964.439417476853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45964.439417476853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45964.439417476853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45964.439417476853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45964.439417476853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45964.439417476853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45964.439417476853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45964.439417476853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45964.439417476853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45964.439417476853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45964.439417476853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45964.439417476853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45964.439417476853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45964.439417476853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45964.439417476853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45964.439417476853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45964.439417476853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45964.439417476853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45964.439417476853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45964.439417476853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45964.439417476853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45964.439417476853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45964.439417476853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45964.439417476853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45964.439417476853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45964.439417476853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45964.439417476853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45964.439417476853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45964.439417476853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45964.439417476853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45964.439417476853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45964.439417476853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45964.439417476853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45964.439417476853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45964.439417476853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45964.439417476853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45964.439417476853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45964.439417476853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45964.439417476853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45964.439417476853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45964.439417476853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45964.439417476853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45964.439417476853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45964.439417476853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45964.439417476853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45964.439417476853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45964.439417476853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45964.439417476853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45964.439417476853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45964.439417476853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45964.439417476853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45964.439417476853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45964.439417476853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45964.439417476853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45964.439417476853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45964.439417476853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45964.439417476853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45964.439417476853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45964.439417476853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45964.439417476853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45964.439417476853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45964.439417476853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45964.439417476853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45964.439417476853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45964.439417476853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45964.439417476853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45964.439417476853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45964.439417476853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45964.439417476853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45964.439417476853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45964.439417476853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45964.439417476853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45964.439417476853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45964.439417476853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45964.439417476853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45964.439417476853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45964.439417476853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45964.439417476853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45964.439417476853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45964.439417476853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45964.439417476853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45964.439417476853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45964.439417476853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45964.439417476853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45964.439417476853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45964.439417476853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45964.439417476853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45964.439417476853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45964.439417476853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45964.439417476853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45964.439417476853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45964.439417476853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45964.439417476853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45964.439417476853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45964.439417476853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45964.439417476853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45964.439417476853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45964.439417476853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45964.439417476853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45964.439417476853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45964.439417476853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45964.439417476853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45964.439417476853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45964.439417476853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45964.439417476853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45964.439417476853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45964.439417476853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45964.439417476853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45964.439417476853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45964.439417476853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45964.439417476853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45964.439417476853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45964.439417476853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45964.439417476853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45964.439417476853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45964.439417476853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45964.439417476853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45964.439417476853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45964.439417476853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45964.439417476853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45964.439417476853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45964.439417476853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45964.439417476853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45964.439417476853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45964.439417476853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45964.439417476853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45964.439417476853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45964.439417476853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45964.439417476853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45964.439417476853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45964.439417476853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45964.439417476853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45964.439417476853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45964.439417476853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45964.439417476853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45964.439417476853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45964.439417476853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45964.439417476853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45964.439417476853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45964.439417476853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45964.439417476853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45964.439417476853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45964.439417476853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45964.439417476853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45964.439417476853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45964.439417476853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45964.439417476853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45964.439417476853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45964.439417476853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45964.439417476853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45964.439417476853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45964.439417476853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45964.439417476853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45964.439417476853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45964.439417476853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45964.439417476853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45964.439417476853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45964.439417476853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45964.439417476853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45964.439417476853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45964.439417476853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45964.439417476853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45964.439417476853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45964.439417476853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45964.439417476853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45964.439417476853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45964.439417476853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45964.439417476853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45964.439417476853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45964.439417476853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45964.439417476853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45964.439417476853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45964.439417476853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45964.439417476853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45964.439417476853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45964.439417476853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45964.439417476853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45964.439417476853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45964.439417476853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45964.439417476853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45964.439417476853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45964.439417476853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45964.439417476853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45964.439417476853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45964.439417476853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45964.439417476853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45964.439417476853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45964.439417476853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45964.439417476853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45964.439417476853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45964.439417476853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45964.439417476853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45964.439417476853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45964.439417476853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45964.439417476853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45964.439417476853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45964.439417476853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45964.439417476853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45964.439417476853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45964.439417476853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45964.439417476853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45964.439417476853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45964.439417476853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45964.439417476853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45964.439417476853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45964.439417476853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45964.439417476853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45964.439417476853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45964.439417476853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45964.439417476853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45964.439417476853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45964.439417476853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45964.439417476853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45964.439417476853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45964.439417476853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45964.439417476853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45964.439417476853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45964.439417476853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45964.439417476853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45964.439417476853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45964.439417476853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45964.439417476853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45964.439417476853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45964.439417476853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45964.439417476853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45964.439417476853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45964.439417476853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45964.439417476853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45964.439417476853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45964.439417476853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45964.439417476853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45964.439417476853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45964.439417476853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45964.439417476853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45964.439417476853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45964.439417476853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45964.439417476853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45964.439417476853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45964.439417476853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45964.439417476853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45964.439417476853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45964.439417476853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45964.439417476853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45964.439417476853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45964.439417476853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45964.439417476853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45964.439417476853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45964.439417476853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45964.439417476853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45964.439417476853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45964.439417476853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45964.439417476853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45964.439417476853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45964.439417476853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45964.439417476853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45964.439417476853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45964.439417476853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45964.439417476853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45964.439417476853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45964.439417476853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45964.439417476853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45964.439417476853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45964.439417476853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45964.439417476853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45964.439417476853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45964.439417476853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45964.439417476853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45964.439417476853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45964.439417476853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45964.439417476853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45964.439417476853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45964.439417476853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45964.439417476853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45964.439417476853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45964.439417476853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45964.439417476853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45964.439417476853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45964.439417476853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45964.439417476853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45964.439417476853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45964.439417476853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45964.439417476853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45964.439417476853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45964.439417476853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45964.439417476853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45964.439417476853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45964.439417476853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45964.439417476853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45964.439417476853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45964.439417476853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45964.439417476853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45964.439417476853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45964.439417476853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45964.439417476853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45964.439417476853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45964.439417476853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45964.439417476853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45964.439417476853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45964.439417476853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45964.439417476853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45964.439417476853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45964.439417476853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45964.439417476853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45964.439417476853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45964.439417476853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45964.439417476853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45964.439417476853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45964.439417476853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45964.439417476853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45964.439417476853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45964.439417476853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45964.439417476853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45964.439417476853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45964.439417476853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45964.439417476853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45964.439417476853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45964.439417476853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45964.439417476853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45964.439417476853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45964.439417476853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45964.439417476853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45964.439417476853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45964.439417476853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45964.439417476853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45964.439417476853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45964.439417476853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45964.439417476853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45964.439417476853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45964.439417476853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45964.439417476853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45964.439417476853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45964.439417476853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45964.439417476853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45964.439417476853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45964.439417476853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45964.439417476853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45964.439417476853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45964.439417476853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45964.439417476853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45964.439417476853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45964.439417476853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45964.439417476853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45964.439417476853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45964.439417476853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45964.439417476853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45964.439417476853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45964.439417476853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45964.439417476853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45964.439417476853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45964.439417476853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45964.439417476853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45964.439417476853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45964.439417476853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45964.439417476853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45964.439417476853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45964.439417476853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45964.439417476853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45964.439417476853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45964.439417476853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45964.439417476853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45964.439417476853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45964.439417476853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45964.439417476853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45964.439417476853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45964.439417476853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45964.439417476853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45964.439417476853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45964.439417476853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45964.439417476853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45964.439417476853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45964.439417476853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45964.439417476853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45964.439417476853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45964.439417476853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45964.439417476853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45964.439417476853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45964.439417476853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45964.439417476853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45964.439417476853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45964.439417476853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45964.439417476853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45964.439417476853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45964.439417476853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45964.439417476853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45964.439417476853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45964.439417476853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45964.439417476853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45964.439417476853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45964.439417476853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45964.439417476853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45964.439417476853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45964.439417476853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45964.439417476853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45964.439417476853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45964.439417476853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45964.439417476853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45964.439417476853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45964.439417476853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45964.439417476853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45964.439417476853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45964.439417476853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45964.439417476853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45964.439417476853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45964.439417476853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45964.439417476853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45964.439417476853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45964.439417476853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45964.439417476853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45964.439417476853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45964.439417476853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45964.439417476853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45964.439417476853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45964.439417476853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45964.439417476853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45964.439417476853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45964.439417476853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45964.439417476853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45964.439417476853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45964.439417476853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45964.439417476853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45964.439417476853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45964.439417476853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45964.439417476853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45964.439417476853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45964.439417476853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45964.439417476853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45964.439417476853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45964.439417476853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45964.439417476853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45964.439417476853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45964.439417476853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45964.439417476853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45964.439417476853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45964.439417476853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45964.439417476853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45964.439417476853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45964.439417476853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45964.439417476853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45964.439417476853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45964.439417476853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45964.439417476853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45964.439417476853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45964.439417476853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45964.439417476853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45964.439417476853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45964.439417476853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45964.439417476853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45964.439417476853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45964.439417476853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45964.439417476853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45964.439417476853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45964.439417476853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45964.439417476853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45964.439417476853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45964.439417476853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45964.439417476853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45964.439417476853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45964.439417476853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45964.439417476853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45964.439417476853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45964.439417476853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45964.439417476853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45964.439417476853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45964.439417476853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45964.439417476853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45964.439417476853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45964.439417476853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45964.439417476853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45964.439417476853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45964.439417476853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45964.439417476853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45964.439417476853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45964.439417476853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45964.439417476853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45964.439417476853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45964.439417476853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45964.439417476853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45964.439417476853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45964.439417476853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45964.439417476853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45964.439417476853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45964.439417476853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45964.439417476853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45964.439417476853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45964.439417476853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45964.439417476853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45964.439417476853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45964.439417476853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45964.439417476853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45964.439417476853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45964.439417476853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45964.439417476853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45964.439417476853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45964.439417476853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45964.439417476853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45964.439417476853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45964.439417476853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45964.439417476853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45964.439417476853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45964.439417476853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45964.439417476853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45964.439417476853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45964.439417476853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45964.439417476853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45964.439417476853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45964.439417476853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45964.439417476853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45964.439417476853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45964.439417476853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45964.439417476853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45964.439417476853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45964.439417476853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45964.439417476853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45964.439417476853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45964.439417476853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45964.439417476853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45964.439417476853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45964.439417476853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45964.439417476853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45964.439417476853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45964.439417476853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45964.439417476853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45964.439417476853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45964.439417476853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45964.439417476853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45964.439417476853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45964.439417476853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45964.439417476853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45964.439417476853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45964.439417476853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45964.439417476853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45964.439417476853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45964.439417476853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45964.439417476853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45964.439417476853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45964.439417476853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45964.439417476853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45964.439417476853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45964.439417476853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45964.439417476853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45964.439417476853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45964.439417476853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45964.439417476853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45964.439417476853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45964.439417476853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45964.439417476853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45964.439417476853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45964.439417476853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45964.439417476853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45964.439417476853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45964.439417476853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45964.439417476853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45964.439417476853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45964.439417476853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45964.439417476853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45964.439417476853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45964.439417476853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45964.439417476853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45964.439417476853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45964.439417476853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45964.439417476853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45964.439417476853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45964.439417476853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45964.439417476853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45964.439417476853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45964.439417476853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45964.439417476853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45964.439417476853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45964.439417476853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45964.439417476853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45964.439417476853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45964.439417476853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45964.439417476853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45964.439417476853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45964.439417476853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45964.439417476853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45964.439417476853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45964.439417476853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45964.439417476853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45964.439417476853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45964.439417476853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45964.439417476853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45964.439417476853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45964.439417476853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45964.439417476853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45964.439417476853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45964.439417476853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45964.439417476853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45964.439417476853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45964.439417476853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45964.439417476853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45964.439417476853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45964.439417476853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45964.439417476853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45964.439417476853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45964.439417476853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45964.439417476853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45964.439417476853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45964.439417476853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45964.439417476853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45964.439417476853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45964.439417476853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45964.439417476853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45964.439417476853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45964.439417476853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45964.439417476853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45964.439417476853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45964.439417476853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45964.439417476853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45964.439417476853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45964.439417476853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45964.439417476853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45964.439417476853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45964.439417476853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45964.439417476853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45964.439417476853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45964.439417476853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45964.439417476853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45964.439417476853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45964.439417476853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45964.439417476853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45964.439417476853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45964.439417476853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45964.439417476853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45964.439417476853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45964.439417476853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45964.439417476853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45964.439417476853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45964.439417476853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45964.439417476853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45964.439417476853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45964.439417476853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45964.439417476853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45964.439417476853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45964.439417476853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45964.439417476853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45964.439417476853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45964.439417476853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45964.439417476853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45964.439417476853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45964.439417476853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45964.439417476853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45964.439417476853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45964.439417476853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45964.439417476853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45964.439417476853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45964.439417476853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45964.439417476853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45964.439417476853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45964.439417476853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45964.439417476853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45964.439417476853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45964.439417476853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45964.439417476853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45964.439417476853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45964.439417476853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45964.439417476853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45964.439417476853</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260.95869988425693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29396</v>
      </c>
      <c r="E3" s="97" t="s">
        <v>39021</v>
      </c>
      <c r="F3" s="122"/>
      <c r="G3" s="123">
        <f ca="1">IFERROR(NOW()-F3,"")</f>
        <v>45964.439417476853</v>
      </c>
      <c r="H3" s="122">
        <v>45964.353877314818</v>
      </c>
      <c r="I3" s="118" t="str">
        <f>IFERROR(VLOOKUP(D3,DB!A:F,6,0),"")</f>
        <v>SCECO</v>
      </c>
      <c r="J3" s="118" t="str">
        <f>IFERROR(VLOOKUP(D3,DB!A:G,7,0),"")</f>
        <v>Vandalized</v>
      </c>
      <c r="K3" s="124" t="s">
        <v>39117</v>
      </c>
      <c r="L3" s="120" t="str">
        <f>IFERROR(VLOOKUP(D3,DB!A:I,9,0),"")</f>
        <v>Latis</v>
      </c>
    </row>
    <row r="4" spans="1:16" ht="15" customHeight="1">
      <c r="A4" s="118" t="s">
        <v>39118</v>
      </c>
      <c r="B4" s="118" t="str">
        <f>IFERROR(VLOOKUP(D4,DB!A:K,11,0),"")</f>
        <v>R4</v>
      </c>
      <c r="C4" s="119">
        <v>2</v>
      </c>
      <c r="D4" s="120" t="s">
        <v>37725</v>
      </c>
      <c r="E4" s="97" t="s">
        <v>39021</v>
      </c>
      <c r="F4" s="122">
        <v>45964.391423611109</v>
      </c>
      <c r="G4" s="123">
        <f ca="1">IFERROR(NOW()-F4,"")</f>
        <v>4.7993865744501818E-2</v>
      </c>
      <c r="H4" s="122">
        <v>45964.380046296297</v>
      </c>
      <c r="I4" s="118" t="str">
        <f>IFERROR(VLOOKUP(D4,DB!A:F,6,0),"")</f>
        <v>SCECO</v>
      </c>
      <c r="J4" s="118" t="str">
        <f>IFERROR(VLOOKUP(D4,DB!A:G,7,0),"")</f>
        <v>Dead+Dead</v>
      </c>
      <c r="K4" s="124" t="s">
        <v>39119</v>
      </c>
      <c r="L4" s="120" t="str">
        <f>IFERROR(VLOOKUP(D4,DB!A:I,9,0),"")</f>
        <v>Latis</v>
      </c>
    </row>
    <row r="5" spans="1:16" ht="15" customHeight="1">
      <c r="A5" s="118"/>
      <c r="B5" s="118" t="str">
        <f>IFERROR(VLOOKUP(D5,DB!A:K,11,0),"")</f>
        <v/>
      </c>
      <c r="C5" s="119"/>
      <c r="D5" s="120"/>
      <c r="E5" s="97"/>
      <c r="F5" s="122"/>
      <c r="G5" s="123">
        <f ca="1">IFERROR(NOW()-F5,"")</f>
        <v>45964.439417476853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45964.439417476853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45964.439417476853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45964.439417476853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45964.439417476853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45964.439417476853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45964.439417476853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45964.439417476853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45964.439417476853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45964.439417476853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45964.439417476853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45964.439417476853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45964.439417476853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45964.439417476853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45964.439417476853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45964.439417476853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45964.439417476853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45964.439417476853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45964.439417476853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45964.439417476853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45964.439417476853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45964.439417476853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45964.439417476853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45964.439417476853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45964.439417476853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45964.439417476853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45964.439417476853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45964.439417476853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45964.439417476853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45964.439417476853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45964.439417476853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45964.439417476853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45964.439417476853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45964.439417476853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45964.439417476853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45964.439417476853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45964.439417476853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45964.439417476853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45964.439417476853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45964.439417476853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45964.439417476853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45964.439417476853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45964.439417476853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45964.439417476853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45964.439417476853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45964.439417476853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45964.439417476853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45964.439417476853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45964.439417476853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45964.439417476853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45964.439417476853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45964.439417476853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45964.439417476853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45964.439417476853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45964.439417476853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45964.439417476853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45964.439417476853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45964.439417476853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45964.439417476853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45964.439417476853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45964.439417476853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45964.439417476853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45964.439417476853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45964.439417476853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45964.439417476853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45964.439417476853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45964.439417476853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45964.439417476853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45964.439417476853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45964.439417476853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45964.439417476853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45964.439417476853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45964.439417476853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45964.439417476853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45964.439417476853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45964.439417476853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45964.439417476853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45964.439417476853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45964.439417476853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45964.439417476853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45964.439417476853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45964.439417476853</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45964.439417476853</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72.607357175926154</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38.250540162036486</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15.778306365740718</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74"/>
      <c r="E5" s="151"/>
      <c r="F5" s="152"/>
      <c r="G5" s="153">
        <f ca="1">IFERROR(NOW()-F5,"")</f>
        <v>45964.439417476853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45964.439417476853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45964.439417476853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45964.439417476853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45964.439417476853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45964.439417476853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45964.439417476853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45964.439417476853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45964.439417476853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45964.439417476853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45964.439417476853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45964.439417476853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45964.439417476853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45964.439417476853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45964.439417476853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45964.439417476853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45964.439417476853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45964.439417476853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45964.439417476853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45964.439417476853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45964.439417476853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45964.439417476853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45964.439417476853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45964.439417476853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45964.439417476853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45964.439417476853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45964.439417476853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45964.439417476853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45964.439417476853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45964.439417476853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45964.439417476853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45964.439417476853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45964.439417476853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45964.439417476853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45964.439417476853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45964.439417476853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45964.439417476853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45964.439417476853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45964.439417476853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45964.439417476853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45964.439417476853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45964.439417476853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45964.439417476853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45964.439417476853</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45964.439417476853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45964.439417476853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45964.439417476853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45964.439417476853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45964.439417476853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45964.439417476853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45964.439417476853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45964.439417476853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45964.439417476853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45964.439417476853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45964.439417476853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45964.439417476853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45964.439417476853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45964.439417476853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45964.439417476853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45964.439417476853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45964.439417476853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45964.439417476853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45964.439417476853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45964.439417476853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45964.439417476853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45964.439417476853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45964.439417476853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45964.439417476853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45964.439417476853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45964.439417476853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45964.439417476853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45964.439417476853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45964.439417476853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45964.439417476853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45964.439417476853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45964.439417476853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45964.439417476853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45964.439417476853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45964.439417476853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45964.439417476853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45964.439417476853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45964.439417476853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45964.439417476853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45964.439417476853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45964.439417476853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45964.439417476853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45964.439417476853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45964.439417476853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45964.439417476853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45964.439417476853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45964.439417476853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45964.439417476853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45964.439417476853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45964.439417476853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45964.439417476853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45964.439417476853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45964.439417476853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45964.439417476853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45964.439417476853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45964.439417476853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45964.439417476853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45964.439417476853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45964.439417476853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45964.439417476853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45964.439417476853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45964.439417476853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45964.439417476853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45964.439417476853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45964.439417476853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45964.439417476853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45964.439417476853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45964.439417476853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45964.439417476853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45964.439417476853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45964.439417476853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45964.439417476853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45964.439417476853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45964.439417476853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45964.439417476853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45964.439417476853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45964.439417476853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45964.439417476853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45964.439417476853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45964.439417476853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45964.439417476853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45964.439417476853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45964.439417476853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45964.439417476853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45964.439417476853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45964.439417476853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45964.439417476853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45964.439417476853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45964.439417476853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45964.439417476853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45964.439417476853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45964.439417476853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45964.439417476853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45964.439417476853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45964.439417476853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45964.439417476853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45964.439417476853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45964.439417476853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45964.439417476853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45964.439417476853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45964.439417476853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45964.439417476853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45964.439417476853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45964.439417476853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45964.439417476853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45964.439417476853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45964.439417476853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45964.439417476853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45964.439417476853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45964.439417476853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45964.439417476853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45964.439417476853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45964.439417476853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45964.439417476853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45964.439417476853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45964.439417476853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45964.439417476853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45964.439417476853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45964.439417476853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45964.439417476853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45964.439417476853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45964.439417476853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45964.439417476853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45964.439417476853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45964.439417476853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45964.439417476853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45964.439417476853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45964.439417476853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45964.439417476853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45964.439417476853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45964.439417476853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45964.439417476853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45964.439417476853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45964.439417476853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45964.439417476853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45964.439417476853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45964.439417476853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45964.439417476853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45964.439417476853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45964.439417476853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45964.439417476853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45964.439417476853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45964.439417476853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45964.439417476853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45964.439417476853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45964.439417476853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45964.439417476853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45964.439417476853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45964.439417476853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45964.439417476853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45964.439417476853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45964.439417476853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45964.439417476853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45964.439417476853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45964.439417476853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45964.439417476853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45964.439417476853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45964.439417476853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45964.439417476853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45964.439417476853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45964.439417476853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45964.439417476853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45964.439417476853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45964.439417476853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45964.439417476853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45964.439417476853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45964.439417476853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45964.439417476853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45964.439417476853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45964.439417476853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45964.439417476853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45964.439417476853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45964.439417476853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45964.439417476853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45964.439417476853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45964.439417476853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45964.439417476853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45964.439417476853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45964.439417476853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45964.439417476853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45964.439417476853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45964.439417476853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45964.439417476853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45964.439417476853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45964.439417476853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45964.439417476853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45964.439417476853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45964.439417476853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45964.439417476853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45964.439417476853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45964.439417476853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45964.439417476853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45964.439417476853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45964.439417476853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45964.439417476853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45964.439417476853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45964.439417476853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45964.439417476853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45964.439417476853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45964.439417476853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45964.439417476853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45964.439417476853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45964.439417476853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45964.439417476853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45964.439417476853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45964.439417476853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45964.439417476853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45964.439417476853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45964.439417476853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45964.439417476853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45964.439417476853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45964.439417476853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45964.439417476853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45964.439417476853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45964.439417476853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45964.439417476853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45964.439417476853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45964.439417476853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45964.439417476853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45964.439417476853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45964.439417476853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45964.439417476853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45964.439417476853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45964.439417476853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45964.439417476853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45964.439417476853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45964.439417476853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45964.439417476853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45964.439417476853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45964.439417476853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45964.439417476853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45964.439417476853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45964.439417476853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45964.439417476853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45964.439417476853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45964.439417476853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45964.439417476853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45964.439417476853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45964.439417476853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45964.439417476853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45964.439417476853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45964.439417476853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45964.439417476853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45964.439417476853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45964.439417476853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45964.439417476853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45964.439417476853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45964.439417476853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45964.439417476853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45964.439417476853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45964.439417476853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45964.439417476853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45964.439417476853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45964.439417476853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45964.439417476853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45964.439417476853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45964.439417476853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45964.439417476853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45964.439417476853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45964.439417476853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45964.439417476853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45964.439417476853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45964.439417476853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45964.439417476853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45964.439417476853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45964.439417476853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45964.439417476853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45964.439417476853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45964.439417476853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45964.439417476853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45964.439417476853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45964.439417476853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45964.439417476853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45964.439417476853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45964.439417476853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45964.439417476853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45964.439417476853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45964.439417476853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45964.439417476853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45964.439417476853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45964.439417476853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45964.439417476853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45964.439417476853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45964.439417476853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45964.439417476853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45964.439417476853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45964.439417476853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45964.439417476853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45964.439417476853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45964.439417476853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45964.439417476853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45964.439417476853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45964.439417476853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45964.439417476853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45964.439417476853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45964.439417476853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45964.439417476853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45964.439417476853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45964.439417476853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45964.439417476853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45964.439417476853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45964.439417476853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45964.439417476853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45964.439417476853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45964.439417476853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45964.439417476853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45964.439417476853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45964.439417476853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45964.439417476853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45964.439417476853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45964.439417476853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45964.439417476853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45964.439417476853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45964.439417476853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45964.439417476853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45964.439417476853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45964.439417476853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45964.439417476853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45964.439417476853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45964.439417476853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45964.439417476853</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5">
        <v>45964.139004629629</v>
      </c>
      <c r="G2" s="115">
        <f t="shared" ref="G2:G15" ca="1" si="0">IFERROR(NOW()-F2,"-")</f>
        <v>0.3004127314852667</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IFERROR(VLOOKUP(D3,DB!A:K,11,0),"")</f>
        <v/>
      </c>
      <c r="C3" s="170"/>
      <c r="D3" s="169"/>
      <c r="E3" s="102"/>
      <c r="F3" s="171"/>
      <c r="G3" s="115">
        <f t="shared" ca="1" si="0"/>
        <v>45964.439417361114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45964.439417361114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45964.439417361114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45964.439417361114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45964.439417361114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45964.439417361114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45964.439417361114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45964.439417361114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45964.439417361114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45964.439417361114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45964.439417361114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45964.439417361114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45964.439417361114</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45964.439417361114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45964.439417361114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45964.439417361114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45964.439417361114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45964.439417361114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45964.439417361114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45964.439417361114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45964.439417361114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45964.439417361114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45964.439417361114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45964.439417361114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45964.439417361114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45964.439417361114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45964.439417361114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45964.439417361114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45964.439417361114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45964.439417361114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45964.439417361114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45964.439417361114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45964.439417361114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