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49" documentId="120_S{2AC9BD13-BADA-5192-A53E-5A8FF88502F6}" xr6:coauthVersionLast="47" xr6:coauthVersionMax="47" xr10:uidLastSave="{AF8BA87E-E4EA-4894-AAD5-EF67F3FCCCD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<sst xmlns="http://schemas.openxmlformats.org/spreadsheetml/2006/main" count="180277" uniqueCount="39123">
  <si>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</si>
  <si>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</si>
  <si>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</si>
  <si>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</si>
  <si>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</si>
  <si>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</si>
  <si>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</si>
  <si>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</si>
  <si>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</si>
  <si>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</si>
  <si>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</si>
  <si>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</si>
  <si>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</si>
  <si>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</si>
  <si>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</si>
  <si>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</si>
  <si>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</si>
  <si>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</si>
  <si>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</si>
  <si>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</si>
  <si>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</si>
  <si>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</si>
  <si>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</si>
  <si>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</si>
  <si>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</si>
  <si>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</si>
  <si>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</si>
  <si>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</si>
  <si>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</si>
  <si>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</si>
  <si>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</si>
  <si>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</si>
  <si>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</si>
  <si>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</si>
  <si>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</si>
  <si>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</si>
  <si>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</si>
  <si>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</si>
  <si>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</si>
  <si>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</si>
  <si>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</si>
  <si>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</si>
  <si>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</si>
  <si>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</si>
  <si>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</si>
  <si>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</si>
  <si>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</si>
  <si>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</si>
  <si>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</si>
  <si>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</si>
  <si>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</si>
  <si>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</si>
  <si>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</si>
  <si>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</si>
  <si>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</si>
  <si>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</si>
  <si>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</si>
  <si>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</si>
  <si>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</si>
  <si>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</si>
  <si>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</si>
  <si>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</si>
  <si>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</si>
  <si>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</si>
  <si>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</si>
  <si>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</si>
  <si>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</si>
  <si>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</si>
  <si>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</si>
  <si>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</si>
  <si>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</si>
  <si>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</si>
  <si>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</si>
  <si>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</si>
  <si>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</si>
  <si>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</si>
  <si>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</si>
  <si>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</si>
  <si>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</si>
  <si>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</si>
  <si>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</si>
  <si>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</si>
  <si>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</si>
  <si>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</si>
  <si>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</si>
  <si>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</si>
  <si>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</si>
  <si>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</si>
  <si>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</si>
  <si>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</si>
  <si>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</si>
  <si>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</si>
  <si>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</si>
  <si>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</si>
  <si>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</si>
  <si>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</si>
  <si>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</si>
  <si>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</si>
  <si>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</si>
  <si>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</si>
  <si>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</si>
  <si>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</si>
  <si>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</si>
  <si>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</si>
  <si>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</si>
  <si>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</si>
  <si>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</si>
  <si>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</si>
  <si>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</si>
  <si>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</si>
  <si>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</si>
  <si>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</si>
  <si>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</si>
  <si>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</si>
  <si>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</si>
  <si>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</si>
  <si>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</si>
  <si>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</si>
  <si>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</si>
  <si>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</si>
  <si>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</si>
  <si>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</si>
  <si>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</si>
  <si>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</si>
  <si>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</si>
  <si>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</si>
  <si>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</si>
  <si>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</si>
  <si>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</si>
  <si>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</si>
  <si>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</si>
  <si>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</si>
  <si>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</si>
  <si>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</si>
  <si>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</si>
  <si>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</si>
  <si>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</si>
  <si>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</si>
  <si>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</si>
  <si>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</si>
  <si>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</si>
  <si>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</si>
  <si>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</si>
  <si>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</si>
  <si>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</si>
  <si>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</si>
  <si>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</si>
  <si>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</si>
  <si>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</si>
  <si>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</si>
  <si>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</si>
  <si>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</si>
  <si>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</si>
  <si>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</si>
  <si>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</si>
  <si>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</si>
  <si>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</si>
  <si>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</si>
  <si>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</si>
  <si>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</si>
  <si>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</si>
  <si>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</si>
  <si>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</si>
  <si>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</si>
  <si>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</si>
  <si>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</si>
  <si>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</si>
  <si>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</si>
  <si>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</si>
  <si>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</si>
  <si>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</si>
  <si>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</si>
  <si>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</si>
  <si>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</si>
  <si>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</si>
  <si>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</si>
  <si>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</si>
  <si>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</si>
  <si>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</si>
  <si>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</si>
  <si>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</si>
  <si>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</si>
  <si>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</si>
  <si>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</si>
  <si>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</si>
  <si>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</si>
  <si>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</si>
  <si>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</si>
  <si>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</si>
  <si>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</si>
  <si>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</si>
  <si>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</si>
  <si>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</si>
  <si>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</si>
  <si>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</si>
  <si>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</si>
  <si>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</si>
  <si>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</si>
  <si>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</si>
  <si>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</si>
  <si>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</si>
  <si>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</si>
  <si>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</si>
  <si>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</si>
  <si>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</si>
  <si>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</si>
  <si>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</si>
  <si>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</si>
  <si>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</si>
  <si>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</si>
  <si>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</si>
  <si>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</si>
  <si>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</si>
  <si>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</si>
  <si>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</si>
  <si>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</si>
  <si>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</si>
  <si>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</si>
  <si>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</si>
  <si>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</si>
  <si>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</si>
  <si>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</si>
  <si>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</si>
  <si>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</si>
  <si>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</si>
  <si>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</si>
  <si>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</si>
  <si>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</si>
  <si>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</si>
  <si>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</si>
  <si>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</si>
  <si>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</si>
  <si>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</si>
  <si>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</si>
  <si>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</si>
  <si>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</si>
  <si>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</si>
  <si>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</si>
  <si>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</si>
  <si>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</si>
  <si>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</si>
  <si>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</si>
  <si>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</si>
  <si>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</si>
  <si>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</si>
  <si>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</si>
  <si>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</si>
  <si>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</si>
  <si>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</si>
  <si>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</si>
  <si>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</si>
  <si>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</si>
  <si>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</si>
  <si>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</si>
  <si>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</si>
  <si>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</si>
  <si>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</si>
  <si>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</si>
  <si>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</si>
  <si>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</si>
  <si>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</si>
  <si>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</si>
  <si>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</si>
  <si>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</si>
  <si>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</si>
  <si>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</si>
  <si>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</si>
  <si>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</si>
  <si>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</si>
  <si>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</si>
  <si>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</si>
  <si>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</si>
  <si>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</si>
  <si>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</si>
  <si>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</si>
  <si>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</si>
  <si>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</si>
  <si>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</si>
  <si>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</si>
  <si>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</si>
  <si>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</si>
  <si>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</si>
  <si>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</si>
  <si>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</si>
  <si>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</si>
  <si>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</si>
  <si>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</si>
  <si>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</si>
  <si>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</si>
  <si>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</si>
  <si>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</si>
  <si>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</si>
  <si>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</si>
  <si>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</si>
  <si>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</si>
  <si>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</si>
  <si>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</si>
  <si>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</si>
  <si>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</si>
  <si>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</si>
  <si>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</si>
  <si>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</si>
  <si>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</si>
  <si>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</si>
  <si>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</si>
  <si>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</si>
  <si>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</si>
  <si>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</si>
  <si>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</si>
  <si>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</si>
  <si>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</si>
  <si>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</si>
  <si>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</si>
  <si>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</si>
  <si>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</si>
  <si>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</si>
  <si>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</si>
  <si>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</si>
  <si>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</si>
  <si>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</si>
  <si>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</si>
  <si>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</si>
  <si>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</si>
  <si>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</si>
  <si>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</si>
  <si>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</si>
  <si>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</si>
  <si>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</si>
  <si>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</si>
  <si>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</si>
  <si>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</si>
  <si>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</si>
  <si>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</si>
  <si>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</si>
  <si>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</si>
  <si>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</si>
  <si>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</si>
  <si>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</si>
  <si>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</si>
  <si>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</si>
  <si>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</si>
  <si>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</si>
  <si>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</si>
  <si>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</si>
  <si>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</si>
  <si>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</si>
  <si>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</si>
  <si>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</si>
  <si>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</si>
  <si>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</si>
  <si>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</si>
  <si>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</si>
  <si>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</si>
  <si>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</si>
  <si>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</si>
  <si>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</si>
  <si>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</si>
  <si>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</si>
  <si>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</si>
  <si>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</si>
  <si>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</si>
  <si>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</si>
  <si>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</si>
  <si>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</si>
  <si>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</si>
  <si>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</si>
  <si>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</si>
  <si>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</si>
  <si>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</si>
  <si>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</si>
  <si>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</si>
  <si>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</si>
  <si>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</si>
  <si>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</si>
  <si>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</si>
  <si>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</si>
  <si>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</si>
  <si>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</si>
  <si>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</si>
  <si>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</si>
  <si>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</si>
  <si>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</si>
  <si>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</si>
  <si>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</si>
  <si>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</si>
  <si>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</si>
  <si>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</si>
  <si>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</si>
  <si>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</si>
  <si>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</si>
  <si>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</si>
  <si>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</si>
  <si>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</si>
  <si>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</si>
  <si>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</si>
  <si>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</si>
  <si>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</si>
  <si>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</si>
  <si>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</si>
  <si>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</si>
  <si>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</si>
  <si>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</si>
  <si>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</si>
  <si>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</si>
  <si>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</si>
  <si>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</si>
  <si>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</si>
  <si>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</si>
  <si>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</si>
  <si>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</si>
  <si>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</si>
  <si>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</si>
  <si>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</si>
  <si>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</si>
  <si>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</si>
  <si>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</si>
  <si>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</si>
  <si>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</si>
  <si>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</si>
  <si>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</si>
  <si>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</si>
  <si>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</si>
  <si>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</si>
  <si>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</si>
  <si>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</si>
  <si>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</si>
  <si>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</si>
  <si>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</si>
  <si>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</si>
  <si>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</si>
  <si>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</si>
  <si>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</si>
  <si>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</si>
  <si>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</si>
  <si>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</si>
  <si>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</si>
  <si>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</si>
  <si>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</si>
  <si>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</si>
  <si>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</si>
  <si>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</si>
  <si>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</si>
  <si>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</si>
  <si>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</si>
  <si>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</si>
  <si>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</si>
  <si>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</si>
  <si>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</si>
  <si>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</si>
  <si>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</si>
  <si>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</si>
  <si>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</si>
  <si>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</si>
  <si>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</si>
  <si>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</si>
  <si>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</si>
  <si>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</si>
  <si>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</si>
  <si>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</si>
  <si>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</si>
  <si>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</si>
  <si>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</si>
  <si>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</si>
  <si>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</si>
  <si>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</si>
  <si>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</si>
  <si>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</si>
  <si>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</si>
  <si>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</si>
  <si>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</si>
  <si>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</si>
  <si>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</si>
  <si>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</si>
  <si>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</si>
  <si>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</si>
  <si>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</si>
  <si>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</si>
  <si>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</si>
  <si>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</si>
  <si>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</si>
  <si>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</si>
  <si>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</si>
  <si>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</si>
  <si>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</si>
  <si>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</si>
  <si>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</si>
  <si>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</si>
  <si>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</si>
  <si>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</si>
  <si>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</si>
  <si>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</si>
  <si>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</si>
  <si>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</si>
  <si>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</si>
  <si>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</si>
  <si>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</si>
  <si>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</si>
  <si>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</si>
  <si>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</si>
  <si>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</si>
  <si>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</si>
  <si>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</si>
  <si>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</si>
  <si>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</si>
  <si>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</si>
  <si>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</si>
  <si>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</si>
  <si>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</si>
  <si>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</si>
  <si>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</si>
  <si>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</si>
  <si>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</si>
  <si>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</si>
  <si>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</si>
  <si>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</si>
  <si>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</si>
  <si>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</si>
  <si>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</si>
  <si>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</si>
  <si>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</si>
  <si>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</si>
  <si>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</si>
  <si>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</si>
  <si>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</si>
  <si>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</si>
  <si>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</si>
  <si>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</si>
  <si>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</si>
  <si>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</si>
  <si>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</si>
  <si>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</si>
  <si>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</si>
  <si>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</si>
  <si>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</si>
  <si>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</si>
  <si>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</si>
  <si>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</si>
  <si>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</si>
  <si>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</si>
  <si>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</si>
  <si>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</si>
  <si>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</si>
  <si>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</si>
  <si>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</si>
  <si>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</si>
  <si>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</si>
  <si>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</si>
  <si>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</si>
  <si>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</si>
  <si>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</si>
  <si>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</si>
  <si>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</si>
  <si>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</si>
  <si>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</si>
  <si>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</si>
  <si>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</si>
  <si>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</si>
  <si>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</si>
  <si>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</si>
  <si>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</si>
  <si>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</si>
  <si>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</si>
  <si>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</si>
  <si>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</si>
  <si>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</si>
  <si>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</si>
  <si>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</si>
  <si>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</si>
  <si>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</si>
  <si>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</si>
  <si>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</si>
  <si>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</si>
  <si>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</si>
  <si>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</si>
  <si>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</si>
  <si>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</si>
  <si>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</si>
  <si>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</si>
  <si>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</si>
  <si>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</si>
  <si>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</si>
  <si>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</si>
  <si>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</si>
  <si>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</si>
  <si>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</si>
  <si>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</si>
  <si>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</si>
  <si>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</si>
  <si>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</si>
  <si>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</si>
  <si>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</si>
  <si>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</si>
  <si>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</si>
  <si>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</si>
  <si>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</si>
  <si>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</si>
  <si>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</si>
  <si>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</si>
  <si>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</si>
  <si>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</si>
  <si>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</si>
  <si>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</si>
  <si>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</si>
  <si>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</si>
  <si>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</si>
  <si>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</si>
  <si>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</si>
  <si>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</si>
  <si>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</si>
  <si>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</si>
  <si>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</si>
  <si>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</si>
  <si>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</si>
  <si>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</si>
  <si>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</si>
  <si>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</si>
  <si>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</si>
  <si>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</si>
  <si>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</si>
  <si>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</si>
  <si>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</si>
  <si>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</si>
  <si>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</si>
  <si>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</si>
  <si>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</si>
  <si>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</si>
  <si>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</si>
  <si>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</si>
  <si>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</si>
  <si>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</si>
  <si>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</si>
  <si>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</si>
  <si>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</si>
  <si>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</si>
  <si>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</si>
  <si>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</si>
  <si>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</si>
  <si>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</si>
  <si>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</si>
  <si>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</si>
  <si>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</si>
  <si>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</si>
  <si>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</si>
  <si>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</si>
  <si>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</si>
  <si>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</si>
  <si>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</si>
  <si>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</si>
  <si>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</si>
  <si>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</si>
  <si>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</si>
  <si>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</si>
  <si>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</si>
  <si>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</si>
  <si>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</si>
  <si>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</si>
  <si>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</si>
  <si>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</si>
  <si>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</si>
  <si>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</si>
  <si>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</si>
  <si>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</si>
  <si>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</si>
  <si>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</si>
  <si>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</si>
  <si>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</si>
  <si>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</si>
  <si>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</si>
  <si>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</si>
  <si>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</si>
  <si>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</si>
  <si>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</si>
  <si>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</si>
  <si>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</si>
  <si>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</si>
  <si>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</si>
  <si>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</si>
  <si>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</si>
  <si>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</si>
  <si>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</si>
  <si>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</si>
  <si>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</si>
  <si>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</si>
  <si>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</si>
  <si>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</si>
  <si>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</si>
  <si>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</si>
  <si>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</si>
  <si>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</si>
  <si>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</si>
  <si>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</si>
  <si>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</si>
  <si>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</si>
  <si>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</si>
  <si>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</si>
  <si>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</si>
  <si>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</si>
  <si>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</si>
  <si>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</si>
  <si>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</si>
  <si>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</si>
  <si>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</si>
  <si>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</si>
  <si>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</si>
  <si>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</si>
  <si>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</si>
  <si>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</si>
  <si>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</si>
  <si>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</si>
  <si>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</si>
  <si>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</si>
  <si>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</si>
  <si>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</si>
  <si>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</si>
  <si>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</si>
  <si>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</si>
  <si>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</si>
  <si>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</si>
  <si>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</si>
  <si>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</si>
  <si>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</si>
  <si>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</si>
  <si>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</si>
  <si>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</si>
  <si>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</si>
  <si>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</si>
  <si>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</si>
  <si>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</si>
  <si>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</si>
  <si>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</si>
  <si>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</si>
  <si>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</si>
  <si>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</si>
  <si>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</si>
  <si>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</si>
  <si>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</si>
  <si>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</si>
  <si>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</si>
  <si>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</si>
  <si>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</si>
  <si>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</si>
  <si>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</si>
  <si>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</si>
  <si>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</si>
  <si>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</si>
  <si>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</si>
  <si>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</si>
  <si>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</si>
  <si>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</si>
  <si>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</si>
  <si>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</si>
  <si>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</si>
  <si>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</si>
  <si>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</si>
  <si>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</si>
  <si>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</si>
  <si>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</si>
  <si>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</si>
  <si>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</si>
  <si>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</si>
  <si>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</si>
  <si>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</si>
  <si>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</si>
  <si>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</si>
  <si>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</si>
  <si>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</si>
  <si>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</si>
  <si>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</si>
  <si>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</si>
  <si>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</si>
  <si>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</si>
  <si>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</si>
  <si>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</si>
  <si>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</si>
  <si>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</si>
  <si>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</si>
  <si>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</si>
  <si>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</si>
  <si>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</si>
  <si>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</si>
  <si>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</si>
  <si>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</si>
  <si>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</si>
  <si>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</si>
  <si>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</si>
  <si>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</si>
  <si>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</si>
  <si>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</si>
  <si>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</si>
  <si>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</si>
  <si>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</si>
  <si>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</si>
  <si>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</si>
  <si>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</si>
  <si>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</si>
  <si>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</si>
  <si>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</si>
  <si>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</si>
  <si>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</si>
  <si>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</si>
  <si>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</si>
  <si>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</si>
  <si>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</si>
  <si>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</si>
  <si>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</si>
  <si>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</si>
  <si>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</si>
  <si>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</si>
  <si>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</si>
  <si>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</si>
  <si>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</si>
  <si>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</si>
  <si>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</si>
  <si>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</si>
  <si>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</si>
  <si>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</si>
  <si>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</si>
  <si>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</si>
  <si>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</si>
  <si>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</si>
  <si>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</si>
  <si>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</si>
  <si>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</si>
  <si>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</si>
  <si>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</si>
  <si>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</si>
  <si>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</si>
  <si>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</si>
  <si>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</si>
  <si>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</si>
  <si>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</si>
  <si>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</si>
  <si>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</si>
  <si>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</si>
  <si>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</si>
  <si>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</si>
  <si>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</si>
  <si>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</si>
  <si>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</si>
  <si>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</si>
  <si>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</si>
  <si>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</si>
  <si>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</si>
  <si>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</si>
  <si>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</si>
  <si>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</si>
  <si>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</si>
  <si>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</si>
  <si>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</si>
  <si>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</si>
  <si>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</si>
  <si>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</si>
  <si>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</si>
  <si>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</si>
  <si>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</si>
  <si>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</si>
  <si>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</si>
  <si>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</si>
  <si>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</si>
  <si>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</si>
  <si>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</si>
  <si>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</si>
  <si>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</si>
  <si>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</si>
  <si>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</si>
  <si>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</si>
  <si>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</si>
  <si>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</si>
  <si>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</si>
  <si>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</si>
  <si>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</si>
  <si>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</si>
  <si>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</si>
  <si>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</si>
  <si>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</si>
  <si>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</si>
  <si>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</si>
  <si>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</si>
  <si>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</si>
  <si>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</si>
  <si>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</si>
  <si>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</si>
  <si>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</si>
  <si>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</si>
  <si>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</si>
  <si>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</si>
  <si>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</si>
  <si>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</si>
  <si>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</si>
  <si>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</si>
  <si>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</si>
  <si>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</si>
  <si>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</si>
  <si>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</si>
  <si>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</si>
  <si>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</si>
  <si>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</si>
  <si>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</si>
  <si>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</si>
  <si>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</si>
  <si>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</si>
  <si>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</si>
  <si>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</si>
  <si>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</si>
  <si>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</si>
  <si>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</si>
  <si>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</si>
  <si>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</si>
  <si>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</si>
  <si>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</si>
  <si>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</si>
  <si>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</si>
  <si>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</si>
  <si>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</si>
  <si>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</si>
  <si>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</si>
  <si>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</si>
  <si>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</si>
  <si>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</si>
  <si>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</si>
  <si>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</si>
  <si>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</si>
  <si>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</si>
  <si>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</si>
  <si>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</si>
  <si>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</si>
  <si>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</si>
  <si>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</si>
  <si>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</si>
  <si>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</si>
  <si>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</si>
  <si>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</si>
  <si>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</si>
  <si>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</si>
  <si>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</si>
  <si>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</si>
  <si>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</si>
  <si>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</si>
  <si>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</si>
  <si>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</si>
  <si>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</si>
  <si>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</si>
  <si>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</si>
  <si>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</si>
  <si>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</si>
  <si>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</si>
  <si>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</si>
  <si>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</si>
  <si>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</si>
  <si>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</si>
  <si>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</si>
  <si>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</si>
  <si>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</si>
  <si>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</si>
  <si>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</si>
  <si>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</si>
  <si>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</si>
  <si>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</si>
  <si>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</si>
  <si>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</si>
  <si>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</si>
  <si>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</si>
  <si>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</si>
  <si>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</si>
  <si>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</si>
  <si>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</si>
  <si>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</si>
  <si>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</si>
  <si>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</si>
  <si>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</si>
  <si>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</si>
  <si>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</si>
  <si>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</si>
  <si>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</si>
  <si>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</si>
  <si>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</si>
  <si>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</si>
  <si>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</si>
  <si>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</si>
  <si>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</si>
  <si>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</si>
  <si>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</si>
  <si>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</si>
  <si>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</si>
  <si>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</si>
  <si>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</si>
  <si>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</si>
  <si>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</si>
  <si>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</si>
  <si>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</si>
  <si>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</si>
  <si>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</si>
  <si>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</si>
  <si>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</si>
  <si>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</si>
  <si>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</si>
  <si>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</si>
  <si>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</si>
  <si>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</si>
  <si>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</si>
  <si>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</si>
  <si>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</si>
  <si>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</si>
  <si>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</si>
  <si>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</si>
  <si>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</si>
  <si>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</si>
  <si>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</si>
  <si>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</si>
  <si>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</si>
  <si>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</si>
  <si>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</si>
  <si>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</si>
  <si>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</si>
  <si>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</si>
  <si>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</si>
  <si>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</si>
  <si>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</si>
  <si>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</si>
  <si>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</si>
  <si>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</si>
  <si>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</si>
  <si>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</si>
  <si>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</si>
  <si>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</si>
  <si>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</si>
  <si>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</si>
  <si>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</si>
  <si>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</si>
  <si>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</si>
  <si>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</si>
  <si>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</si>
  <si>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</si>
  <si>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</si>
  <si>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</si>
  <si>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</si>
  <si>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</si>
  <si>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</si>
  <si>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</si>
  <si>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</si>
  <si>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</si>
  <si>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</si>
  <si>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</si>
  <si>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</si>
  <si>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</si>
  <si>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</si>
  <si>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</si>
  <si>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</si>
  <si>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</si>
  <si>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</si>
  <si>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</si>
  <si>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</si>
  <si>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</si>
  <si>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</si>
  <si>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</si>
  <si>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</si>
  <si>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</si>
  <si>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</si>
  <si>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</si>
  <si>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</si>
  <si>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</si>
  <si>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</si>
  <si>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</si>
  <si>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</si>
  <si>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</si>
  <si>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</si>
  <si>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</si>
  <si>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</si>
  <si>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</si>
  <si>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</si>
  <si>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</si>
  <si>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</si>
  <si>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</si>
  <si>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</si>
  <si>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</si>
  <si>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</si>
  <si>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</si>
  <si>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</si>
  <si>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</si>
  <si>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</si>
  <si>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</si>
  <si>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</si>
  <si>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</si>
  <si>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</si>
  <si>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</si>
  <si>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</si>
  <si>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</si>
  <si>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</si>
  <si>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</si>
  <si>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</si>
  <si>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</si>
  <si>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</si>
  <si>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</si>
  <si>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</si>
  <si>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</si>
  <si>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</si>
  <si>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</si>
  <si>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</si>
  <si>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</si>
  <si>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</si>
  <si>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</si>
  <si>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</si>
  <si>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</si>
  <si>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</si>
  <si>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</si>
  <si>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</si>
  <si>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</si>
  <si>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</si>
  <si>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</si>
  <si>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</si>
  <si>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</si>
  <si>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</si>
  <si>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</si>
  <si>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</si>
  <si>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</si>
  <si>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</si>
  <si>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</si>
  <si>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</si>
  <si>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</si>
  <si>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</si>
  <si>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</si>
  <si>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</si>
  <si>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</si>
  <si>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</si>
  <si>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</si>
  <si>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</si>
  <si>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</si>
  <si>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</si>
  <si>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</si>
  <si>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</si>
  <si>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</si>
  <si>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</si>
  <si>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</si>
  <si>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</si>
  <si>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</si>
  <si>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</si>
  <si>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</si>
  <si>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</si>
  <si>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</si>
  <si>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</si>
  <si>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</si>
  <si>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</si>
  <si>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</si>
  <si>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</si>
  <si>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</si>
  <si>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</si>
  <si>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</si>
  <si>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</si>
  <si>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</si>
  <si>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</si>
  <si>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</si>
  <si>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</si>
  <si>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</si>
  <si>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</si>
  <si>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</si>
  <si>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</si>
  <si>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</si>
  <si>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</si>
  <si>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</si>
  <si>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</si>
  <si>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</si>
  <si>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</si>
  <si>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</si>
  <si>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</si>
  <si>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</si>
  <si>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</si>
  <si>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</si>
  <si>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</si>
  <si>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</si>
  <si>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</si>
  <si>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</si>
  <si>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</si>
  <si>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</si>
  <si>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</si>
  <si>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</si>
  <si>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</si>
  <si>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</si>
  <si>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</si>
  <si>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</si>
  <si>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</si>
  <si>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</si>
  <si>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</si>
  <si>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</si>
  <si>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</si>
  <si>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</si>
  <si>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</si>
  <si>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</si>
  <si>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</si>
  <si>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</si>
  <si>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</si>
  <si>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</si>
  <si>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</si>
  <si>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</si>
  <si>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</si>
  <si>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</si>
  <si>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</si>
  <si>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</si>
  <si>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</si>
  <si>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</si>
  <si>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</si>
  <si>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</si>
  <si>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</si>
  <si>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</si>
  <si>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</si>
  <si>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</si>
  <si>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</si>
  <si>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</si>
  <si>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</si>
  <si>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</si>
  <si>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</si>
  <si>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</si>
  <si>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</si>
  <si>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</si>
  <si>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</si>
  <si>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</si>
  <si>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</si>
  <si>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</si>
  <si>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</si>
  <si>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</si>
  <si>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</si>
  <si>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</si>
  <si>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</si>
  <si>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</si>
  <si>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</si>
  <si>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</si>
  <si>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</si>
  <si>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</si>
  <si>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</si>
  <si>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</si>
  <si>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</si>
  <si>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</si>
  <si>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</si>
  <si>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</si>
  <si>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</si>
  <si>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</si>
  <si>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</si>
  <si>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</si>
  <si>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</si>
  <si>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</si>
  <si>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</si>
  <si>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</si>
  <si>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</si>
  <si>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</si>
  <si>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</si>
  <si>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</si>
  <si>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</si>
  <si>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</si>
  <si>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</si>
  <si>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</si>
  <si>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</si>
  <si>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</si>
  <si>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</si>
  <si>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</si>
  <si>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</si>
  <si>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</si>
  <si>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</si>
  <si>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</si>
  <si>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</si>
  <si>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</si>
  <si>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</si>
  <si>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</si>
  <si>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</si>
  <si>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</si>
  <si>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</si>
  <si>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</si>
  <si>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</si>
  <si>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</si>
  <si>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</si>
  <si>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</si>
  <si>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</si>
  <si>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</si>
  <si>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</si>
  <si>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</si>
  <si>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</si>
  <si>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</si>
  <si>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</si>
  <si>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</si>
  <si>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</si>
  <si>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</si>
  <si>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</si>
  <si>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</si>
  <si>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</si>
  <si>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</si>
  <si>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</si>
  <si>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</si>
  <si>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</si>
  <si>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</si>
  <si>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</si>
  <si>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</si>
  <si>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</si>
  <si>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</si>
  <si>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</si>
  <si>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</si>
  <si>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</si>
  <si>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</si>
  <si>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</si>
  <si>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</si>
  <si>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</si>
  <si>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</si>
  <si>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</si>
  <si>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</si>
  <si>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</si>
  <si>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</si>
  <si>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</si>
  <si>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</si>
  <si>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</si>
  <si>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</si>
  <si>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</si>
  <si>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</si>
  <si>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</si>
  <si>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</si>
  <si>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</si>
  <si>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</si>
  <si>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</si>
  <si>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</si>
  <si>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</si>
  <si>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</si>
  <si>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</si>
  <si>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</si>
  <si>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</si>
  <si>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</si>
  <si>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</si>
  <si>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</si>
  <si>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</si>
  <si>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</si>
  <si>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</si>
  <si>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</si>
  <si>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</si>
  <si>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</si>
  <si>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</si>
  <si>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</si>
  <si>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</si>
  <si>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</si>
  <si>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</si>
  <si>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</si>
  <si>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</si>
  <si>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</si>
  <si>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</si>
  <si>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</si>
  <si>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</si>
  <si>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</si>
  <si>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</si>
  <si>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</si>
  <si>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</si>
  <si>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</si>
  <si>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</si>
  <si>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</si>
  <si>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</si>
  <si>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</si>
  <si>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</si>
  <si>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</si>
  <si>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</si>
  <si>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</si>
  <si>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</si>
  <si>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</si>
  <si>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</si>
  <si>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</si>
  <si>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</si>
  <si>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</si>
  <si>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</si>
  <si>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</si>
  <si>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</si>
  <si>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</si>
  <si>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</si>
  <si>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</si>
  <si>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</si>
  <si>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</si>
  <si>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</si>
  <si>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</si>
  <si>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</si>
  <si>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</si>
  <si>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</si>
  <si>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</si>
  <si>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</si>
  <si>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</si>
  <si>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</si>
  <si>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</si>
  <si>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</si>
  <si>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</si>
  <si>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</si>
  <si>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</si>
  <si>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</si>
  <si>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</si>
  <si>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</si>
  <si>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</si>
  <si>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</si>
  <si>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</si>
  <si>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</si>
  <si>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</si>
  <si>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</si>
  <si>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</si>
  <si>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</si>
  <si>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</si>
  <si>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</si>
  <si>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</si>
  <si>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</si>
  <si>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</si>
  <si>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</si>
  <si>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</si>
  <si>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</si>
  <si>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</si>
  <si>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</si>
  <si>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</si>
  <si>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</si>
  <si>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</si>
  <si>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</si>
  <si>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</si>
  <si>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</si>
  <si>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</si>
  <si>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</si>
  <si>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</si>
  <si>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</si>
  <si>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</si>
  <si>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</si>
  <si>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</si>
  <si>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</si>
  <si>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</si>
  <si>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</si>
  <si>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</si>
  <si>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</si>
  <si>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</si>
  <si>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</si>
  <si>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</si>
  <si>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</si>
  <si>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</si>
  <si>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</si>
  <si>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</si>
  <si>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</si>
  <si>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</si>
  <si>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</si>
  <si>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</si>
  <si>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</si>
  <si>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</si>
  <si>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</si>
  <si>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</si>
  <si>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</si>
  <si>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</si>
  <si>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</si>
  <si>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</si>
  <si>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</si>
  <si>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</si>
  <si>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</si>
  <si>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</si>
  <si>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</si>
  <si>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</si>
  <si>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</si>
  <si>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</si>
  <si>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</si>
  <si>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</si>
  <si>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</si>
  <si>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</si>
  <si>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</si>
  <si>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</si>
  <si>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</si>
  <si>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</si>
  <si>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</si>
  <si>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</si>
  <si>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</si>
  <si>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</si>
  <si>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</si>
  <si>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</si>
  <si>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</si>
  <si>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</si>
  <si>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</si>
  <si>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</si>
  <si>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</si>
  <si>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</si>
  <si>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</si>
  <si>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</si>
  <si>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</si>
  <si>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</si>
  <si>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</si>
  <si>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</si>
  <si>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</si>
  <si>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</si>
  <si>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</si>
  <si>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</si>
  <si>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</si>
  <si>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</si>
  <si>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</si>
  <si>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</si>
  <si>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</si>
  <si>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</si>
  <si>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</si>
  <si>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</si>
  <si>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</si>
  <si>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</si>
  <si>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</si>
  <si>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</si>
  <si>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</si>
  <si>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</si>
  <si>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</si>
  <si>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</si>
  <si>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</si>
  <si>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</si>
  <si>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</si>
  <si>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</si>
  <si>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</si>
  <si>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</si>
  <si>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</si>
  <si>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</si>
  <si>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</si>
  <si>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</si>
  <si>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</si>
  <si>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</si>
  <si>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</si>
  <si>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</si>
  <si>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</si>
  <si>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</si>
  <si>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</si>
  <si>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</si>
  <si>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</si>
  <si>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</si>
  <si>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</si>
  <si>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</si>
  <si>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</si>
  <si>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</si>
  <si>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</si>
  <si>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</si>
  <si>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</si>
  <si>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</si>
  <si>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</si>
  <si>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</si>
  <si>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</si>
  <si>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</si>
  <si>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</si>
  <si>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</si>
  <si>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</si>
  <si>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</si>
  <si>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</si>
  <si>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</si>
  <si>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</si>
  <si>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</si>
  <si>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</si>
  <si>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</si>
  <si>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</si>
  <si>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</si>
  <si>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</si>
  <si>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</si>
  <si>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</si>
  <si>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</si>
  <si>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</si>
  <si>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</si>
  <si>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</si>
  <si>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</si>
  <si>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</si>
  <si>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</si>
  <si>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</si>
  <si>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</si>
  <si>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</si>
  <si>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</si>
  <si>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</si>
  <si>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</si>
  <si>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</si>
  <si>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</si>
  <si>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</si>
  <si>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</si>
  <si>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</si>
  <si>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</si>
  <si>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</si>
  <si>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</si>
  <si>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</si>
  <si>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</si>
  <si>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</si>
  <si>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</si>
  <si>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</si>
  <si>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</si>
  <si>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</si>
  <si>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</si>
  <si>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</si>
  <si>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</si>
  <si>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</si>
  <si>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</si>
  <si>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</si>
  <si>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</si>
  <si>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</si>
  <si>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</si>
  <si>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</si>
  <si>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</si>
  <si>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</si>
  <si>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</si>
  <si>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</si>
  <si>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</si>
  <si>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</si>
  <si>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</si>
  <si>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</si>
  <si>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</si>
  <si>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</si>
  <si>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</si>
  <si>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</si>
  <si>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</si>
  <si>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</si>
  <si>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</si>
  <si>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</si>
  <si>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</si>
  <si>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</si>
  <si>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</si>
  <si>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</si>
  <si>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</si>
  <si>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</si>
  <si>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</si>
  <si>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</si>
  <si>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</si>
  <si>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</si>
  <si>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</si>
  <si>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</si>
  <si>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</si>
  <si>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</si>
  <si>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</si>
  <si>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</si>
  <si>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</si>
  <si>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</si>
  <si>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</si>
  <si>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</si>
  <si>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</si>
  <si>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</si>
  <si>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</si>
  <si>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</si>
  <si>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</si>
  <si>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</si>
  <si>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</si>
  <si>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</si>
  <si>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</si>
  <si>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</si>
  <si>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</si>
  <si>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</si>
  <si>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</si>
  <si>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</si>
  <si>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</si>
  <si>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</si>
  <si>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</si>
  <si>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</si>
  <si>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</si>
  <si>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</si>
  <si>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</si>
  <si>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</si>
  <si>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</si>
  <si>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</si>
  <si>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</si>
  <si>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</si>
  <si>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</si>
  <si>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</si>
  <si>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</si>
  <si>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</si>
  <si>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</si>
  <si>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</si>
  <si>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</si>
  <si>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</si>
  <si>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</si>
  <si>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</si>
  <si>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</si>
  <si>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</si>
  <si>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</si>
  <si>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</si>
  <si>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</si>
  <si>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</si>
  <si>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</si>
  <si>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</si>
  <si>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</si>
  <si>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</si>
  <si>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</si>
  <si>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</si>
  <si>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</si>
  <si>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</si>
  <si>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</si>
  <si>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</si>
  <si>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</si>
  <si>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</si>
  <si>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</si>
  <si>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</si>
  <si>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</si>
  <si>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</si>
  <si>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</si>
  <si>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</si>
  <si>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</si>
  <si>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</si>
  <si>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</si>
  <si>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</si>
  <si>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</si>
  <si>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</si>
  <si>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</si>
  <si>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</si>
  <si>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</si>
  <si>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</si>
  <si>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</si>
  <si>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</si>
  <si>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</si>
  <si>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</si>
  <si>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</si>
  <si>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</si>
  <si>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</si>
  <si>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</si>
  <si>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</si>
  <si>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</si>
  <si>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</si>
  <si>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</si>
  <si>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</si>
  <si>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</si>
  <si>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</si>
  <si>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</si>
  <si>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</si>
  <si>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</si>
  <si>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</si>
  <si>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</si>
  <si>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</si>
  <si>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</si>
  <si>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</si>
  <si>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</si>
  <si>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</si>
  <si>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</si>
  <si>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</si>
  <si>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</si>
  <si>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</si>
  <si>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</si>
  <si>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</si>
  <si>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</si>
  <si>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</si>
  <si>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</si>
  <si>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</si>
  <si>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</si>
  <si>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</si>
  <si>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</si>
  <si>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</si>
  <si>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</si>
  <si>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</si>
  <si>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</si>
  <si>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</si>
  <si>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</si>
  <si>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</si>
  <si>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</si>
  <si>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</si>
  <si>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</si>
  <si>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</si>
  <si>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</si>
  <si>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</si>
  <si>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</si>
  <si>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</si>
  <si>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</si>
  <si>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</si>
  <si>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</si>
  <si>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</si>
  <si>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</si>
  <si>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</si>
  <si>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</si>
  <si>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</si>
  <si>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</si>
  <si>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</si>
  <si>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</si>
  <si>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</si>
  <si>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</si>
  <si>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</si>
  <si>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</si>
  <si>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</si>
  <si>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</si>
  <si>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</si>
  <si>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</si>
  <si>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</si>
  <si>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</si>
  <si>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</si>
  <si>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</si>
  <si>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</si>
  <si>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</si>
  <si>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</si>
  <si>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</si>
  <si>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</si>
  <si>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</si>
  <si>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</si>
  <si>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</si>
  <si>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</si>
  <si>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</si>
  <si>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</si>
  <si>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</si>
  <si>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</si>
  <si>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</si>
  <si>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</si>
  <si>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</si>
  <si>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</si>
  <si>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</si>
  <si>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</si>
  <si>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</si>
  <si>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</si>
  <si>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</si>
  <si>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</si>
  <si>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</si>
  <si>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</si>
  <si>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</si>
  <si>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</si>
  <si>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</si>
  <si>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</si>
  <si>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</si>
  <si>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</si>
  <si>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</si>
  <si>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</si>
  <si>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</si>
  <si>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</si>
  <si>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</si>
  <si>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</si>
  <si>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</si>
  <si>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</si>
  <si>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</si>
  <si>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</si>
  <si>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</si>
  <si>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</si>
  <si>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</si>
  <si>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</si>
  <si>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</si>
  <si>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</si>
  <si>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</si>
  <si>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</si>
  <si>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</si>
  <si>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</si>
  <si>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</si>
  <si>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</si>
  <si>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</si>
  <si>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</si>
  <si>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</si>
  <si>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</si>
  <si>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</si>
  <si>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</si>
  <si>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</si>
  <si>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</si>
  <si>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</si>
  <si>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</si>
  <si>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</si>
  <si>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</si>
  <si>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</si>
  <si>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</si>
  <si>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</si>
  <si>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</si>
  <si>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</si>
  <si>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</si>
  <si>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</si>
  <si>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</si>
  <si>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</si>
  <si>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</si>
  <si>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</si>
  <si>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</si>
  <si>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</si>
  <si>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</si>
  <si>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</si>
  <si>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</si>
  <si>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</si>
  <si>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</si>
  <si>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</si>
  <si>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</si>
  <si>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</si>
  <si>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</si>
  <si>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</si>
  <si>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</si>
  <si>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</si>
  <si>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</si>
  <si>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</si>
  <si>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</si>
  <si>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</si>
  <si>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</si>
  <si>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</si>
  <si>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</si>
  <si>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</si>
  <si>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</si>
  <si>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</si>
  <si>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</si>
  <si>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</si>
  <si>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</si>
  <si>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</si>
  <si>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</si>
  <si>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</si>
  <si>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</si>
  <si>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</si>
  <si>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</si>
  <si>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</si>
  <si>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</si>
  <si>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</si>
  <si>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</si>
  <si>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</si>
  <si>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</si>
  <si>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</si>
  <si>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</si>
  <si>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</si>
  <si>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</si>
  <si>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</si>
  <si>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</si>
  <si>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</si>
  <si>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</si>
  <si>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</si>
  <si>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</si>
  <si>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</si>
  <si>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</si>
  <si>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</si>
  <si>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</si>
  <si>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</si>
  <si>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</si>
  <si>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</si>
  <si>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</si>
  <si>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</si>
  <si>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</si>
  <si>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</si>
  <si>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</si>
  <si>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</si>
  <si>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</si>
  <si>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</si>
  <si>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</si>
  <si>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</si>
  <si>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</si>
  <si>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</si>
  <si>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</si>
  <si>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</si>
  <si>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</si>
  <si>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</si>
  <si>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</si>
  <si>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</si>
  <si>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</si>
  <si>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</si>
  <si>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</si>
  <si>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</si>
  <si>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</si>
  <si>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</si>
  <si>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</si>
  <si>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</si>
  <si>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</si>
  <si>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</si>
  <si>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</si>
  <si>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</si>
  <si>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</si>
  <si>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</si>
  <si>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</si>
  <si>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</si>
  <si>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</si>
  <si>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</si>
  <si>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</si>
  <si>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</si>
  <si>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</si>
  <si>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</si>
  <si>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</si>
  <si>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</si>
  <si>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</si>
  <si>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</si>
  <si>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</si>
  <si>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</si>
  <si>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</si>
  <si>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</si>
  <si>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</si>
  <si>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</si>
  <si>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</si>
  <si>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</si>
  <si>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</si>
  <si>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</si>
  <si>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</si>
  <si>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</si>
  <si>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</si>
  <si>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</si>
  <si>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</si>
  <si>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</si>
  <si>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</si>
  <si>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</si>
  <si>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</si>
  <si>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</si>
  <si>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</si>
  <si>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</si>
  <si>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</si>
  <si>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</si>
  <si>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</si>
  <si>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</si>
  <si>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</si>
  <si>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</si>
  <si>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</si>
  <si>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</si>
  <si>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</si>
  <si>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</si>
  <si>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</si>
  <si>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</si>
  <si>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</si>
  <si>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</si>
  <si>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</si>
  <si>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</si>
  <si>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</si>
  <si>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</si>
  <si>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</si>
  <si>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</si>
  <si>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</si>
  <si>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</si>
  <si>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</si>
  <si>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</si>
  <si>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</si>
  <si>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</si>
  <si>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</si>
  <si>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</si>
  <si>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</si>
  <si>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</si>
  <si>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</si>
  <si>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</si>
  <si>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</si>
  <si>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</si>
  <si>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</si>
  <si>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</si>
  <si>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</si>
  <si>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</si>
  <si>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</si>
  <si>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</si>
  <si>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</si>
  <si>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</si>
  <si>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</si>
  <si>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</si>
  <si>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</si>
  <si>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</si>
  <si>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</si>
  <si>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</si>
  <si>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</si>
  <si>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</si>
  <si>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</si>
  <si>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</si>
  <si>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</si>
  <si>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</si>
  <si>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</si>
  <si>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</si>
  <si>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</si>
  <si>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</si>
  <si>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</si>
  <si>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</si>
  <si>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</si>
  <si>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</si>
  <si>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</si>
  <si>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</si>
  <si>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</si>
  <si>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</si>
  <si>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</si>
  <si>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</si>
  <si>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</si>
  <si>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</si>
  <si>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</si>
  <si>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</si>
  <si>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</si>
  <si>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</si>
  <si>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</si>
  <si>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</si>
  <si>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</si>
  <si>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</si>
  <si>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</si>
  <si>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</si>
  <si>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</si>
  <si>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</si>
  <si>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</si>
  <si>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</si>
  <si>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</si>
  <si>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</si>
  <si>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</si>
  <si>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</si>
  <si>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</si>
  <si>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</si>
  <si>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</si>
  <si>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</si>
  <si>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</si>
  <si>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</si>
  <si>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</si>
  <si>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</si>
  <si>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</si>
  <si>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</si>
  <si>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</si>
  <si>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</si>
  <si>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</si>
  <si>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</si>
  <si>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</si>
  <si>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</si>
  <si>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</si>
  <si>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</si>
  <si>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</si>
  <si>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</si>
  <si>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</si>
  <si>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</si>
  <si>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</si>
  <si>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</si>
  <si>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</si>
  <si>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</si>
  <si>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</si>
  <si>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</si>
  <si>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</si>
  <si>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</si>
  <si>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</si>
  <si>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</si>
  <si>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</si>
  <si>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</si>
  <si>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</si>
  <si>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</si>
  <si>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</si>
  <si>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</si>
  <si>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</si>
  <si>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</si>
  <si>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</si>
  <si>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</si>
  <si>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</si>
  <si>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</si>
  <si>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</si>
  <si>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</si>
  <si>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</si>
  <si>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</si>
  <si>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</si>
  <si>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</si>
  <si>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</si>
  <si>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</si>
  <si>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</si>
  <si>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</si>
  <si>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</si>
  <si>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</si>
  <si>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</si>
  <si>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</si>
  <si>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</si>
  <si>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</si>
  <si>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</si>
  <si>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</si>
  <si>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</si>
  <si>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</si>
  <si>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</si>
  <si>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</si>
  <si>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</si>
  <si>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</si>
  <si>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</si>
  <si>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</si>
  <si>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</si>
  <si>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</si>
  <si>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</si>
  <si>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</si>
  <si>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</si>
  <si>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</si>
  <si>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</si>
  <si>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</si>
  <si>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</si>
  <si>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</si>
  <si>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</si>
  <si>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</si>
  <si>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</si>
  <si>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</si>
  <si>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</si>
  <si>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</si>
  <si>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</si>
  <si>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</si>
  <si>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</si>
  <si>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</si>
  <si>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</si>
  <si>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</si>
  <si>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</si>
  <si>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</si>
  <si>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</si>
  <si>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</si>
  <si>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</si>
  <si>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</si>
  <si>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</si>
  <si>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</si>
  <si>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</si>
  <si>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</si>
  <si>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</si>
  <si>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</si>
  <si>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</si>
  <si>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</si>
  <si>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</si>
  <si>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</si>
  <si>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</si>
  <si>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</si>
  <si>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</si>
  <si>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</si>
  <si>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</si>
  <si>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</si>
  <si>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</si>
  <si>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</si>
  <si>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</si>
  <si>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</si>
  <si>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</si>
  <si>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</si>
  <si>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</si>
  <si>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</si>
  <si>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</si>
  <si>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</si>
  <si>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</si>
  <si>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</si>
  <si>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</si>
  <si>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</si>
  <si>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</si>
  <si>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</si>
  <si>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</si>
  <si>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</si>
  <si>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</si>
  <si>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</si>
  <si>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</si>
  <si>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</si>
  <si>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</si>
  <si>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</si>
  <si>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</si>
  <si>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</si>
  <si>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</si>
  <si>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</si>
  <si>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</si>
  <si>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</si>
  <si>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</si>
  <si>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</si>
  <si>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</si>
  <si>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</si>
  <si>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</si>
  <si>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</si>
  <si>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</si>
  <si>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</si>
  <si>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</si>
  <si>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</si>
  <si>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</si>
  <si>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</si>
  <si>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</si>
  <si>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</si>
  <si>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</si>
  <si>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</si>
  <si>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</si>
  <si>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</si>
  <si>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</si>
  <si>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</si>
  <si>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</si>
  <si>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</si>
  <si>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</si>
  <si>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</si>
  <si>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</si>
  <si>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</si>
  <si>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</si>
  <si>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</si>
  <si>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</si>
  <si>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</si>
  <si>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</si>
  <si>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</si>
  <si>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</si>
  <si>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</si>
  <si>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</si>
  <si>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</si>
  <si>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</si>
  <si>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</si>
  <si>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</si>
  <si>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</si>
  <si>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</si>
  <si>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</si>
  <si>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</si>
  <si>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</si>
  <si>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</si>
  <si>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</si>
  <si>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</si>
  <si>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</si>
  <si>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</si>
  <si>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</si>
  <si>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</si>
  <si>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</si>
  <si>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</si>
  <si>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</si>
  <si>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</si>
  <si>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</si>
  <si>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</si>
  <si>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</si>
  <si>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</si>
  <si>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</si>
  <si>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</si>
  <si>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</si>
  <si>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</si>
  <si>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</si>
  <si>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</si>
  <si>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</si>
  <si>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</si>
  <si>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</si>
  <si>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</si>
  <si>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</si>
  <si>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</si>
  <si>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</si>
  <si>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</si>
  <si>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</si>
  <si>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</si>
  <si>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</si>
  <si>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</si>
  <si>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</si>
  <si>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</si>
  <si>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</si>
  <si>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</si>
  <si>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</si>
  <si>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</si>
  <si>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</si>
  <si>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</si>
  <si>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</si>
  <si>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</si>
  <si>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</si>
  <si>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</si>
  <si>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</si>
  <si>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</si>
  <si>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</si>
  <si>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</si>
  <si>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</si>
  <si>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</si>
  <si>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</si>
  <si>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</si>
  <si>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</si>
  <si>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</si>
  <si>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</si>
  <si>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</si>
  <si>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</si>
  <si>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</si>
  <si>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</si>
  <si>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</si>
  <si>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</si>
  <si>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</si>
  <si>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</si>
  <si>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</si>
  <si>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</si>
  <si>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</si>
  <si>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</si>
  <si>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</si>
  <si>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</si>
  <si>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</si>
  <si>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</si>
  <si>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</si>
  <si>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</si>
  <si>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</si>
  <si>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</si>
  <si>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</si>
  <si>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</si>
  <si>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</si>
  <si>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</si>
  <si>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</si>
  <si>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</si>
  <si>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</si>
  <si>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</si>
  <si>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</si>
  <si>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</si>
  <si>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</si>
  <si>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</si>
  <si>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</si>
  <si>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</si>
  <si>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</si>
  <si>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</si>
  <si>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</si>
  <si>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</si>
  <si>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</si>
  <si>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</si>
  <si>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</si>
  <si>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</si>
  <si>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</si>
  <si>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</si>
  <si>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</si>
  <si>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</si>
  <si>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</si>
  <si>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</si>
  <si>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</si>
  <si>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</si>
  <si>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</si>
  <si>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</si>
  <si>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</si>
  <si>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</si>
  <si>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</si>
  <si>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</si>
  <si>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</si>
  <si>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</si>
  <si>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</si>
  <si>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</si>
  <si>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</si>
  <si>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</si>
  <si>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</si>
  <si>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</si>
  <si>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</si>
  <si>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</si>
  <si>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</si>
  <si>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</si>
  <si>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</si>
  <si>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</si>
  <si>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</si>
  <si>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</si>
  <si>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</si>
  <si>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</si>
  <si>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</si>
  <si>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</si>
  <si>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</si>
  <si>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</si>
  <si>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</si>
  <si>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</si>
  <si>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</si>
  <si>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</si>
  <si>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</si>
  <si>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</si>
  <si>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</si>
  <si>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</si>
  <si>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</si>
  <si>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</si>
  <si>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</si>
  <si>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</si>
  <si>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</si>
  <si>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</si>
  <si>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</si>
  <si>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</si>
  <si>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</si>
  <si>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</si>
  <si>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</si>
  <si>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</si>
  <si>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</si>
  <si>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</si>
  <si>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</si>
  <si>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</si>
  <si>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</si>
  <si>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</si>
  <si>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</si>
  <si>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</si>
  <si>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</si>
  <si>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</si>
  <si>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</si>
  <si>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</si>
  <si>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</si>
  <si>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</si>
  <si>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</si>
  <si>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</si>
  <si>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</si>
  <si>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</si>
  <si>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</si>
  <si>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</si>
  <si>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</si>
  <si>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</si>
  <si>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</si>
  <si>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</si>
  <si>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</si>
  <si>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</si>
  <si>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</si>
  <si>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</si>
  <si>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</si>
  <si>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</si>
  <si>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</si>
  <si>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</si>
  <si>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</si>
  <si>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</si>
  <si>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</si>
  <si>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</si>
  <si>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</si>
  <si>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</si>
  <si>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</si>
  <si>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</si>
  <si>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</si>
  <si>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</si>
  <si>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</si>
  <si>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</si>
  <si>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</si>
  <si>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</si>
  <si>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</si>
  <si>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</si>
  <si>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</si>
  <si>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</si>
  <si>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</si>
  <si>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</si>
  <si>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</si>
  <si>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</si>
  <si>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</si>
  <si>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</si>
  <si>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</si>
  <si>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</si>
  <si>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</si>
  <si>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</si>
  <si>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</si>
  <si>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</si>
  <si>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</si>
  <si>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</si>
  <si>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</si>
  <si>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</si>
  <si>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</si>
  <si>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</si>
  <si>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</si>
  <si>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</si>
  <si>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</si>
  <si>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</si>
  <si>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</si>
  <si>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</si>
  <si>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</si>
  <si>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</si>
  <si>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</si>
  <si>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</si>
  <si>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</si>
  <si>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</si>
  <si>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</si>
  <si>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</si>
  <si>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</si>
  <si>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</si>
  <si>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</si>
  <si>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</si>
  <si>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</si>
  <si>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</si>
  <si>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</si>
  <si>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</si>
  <si>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</si>
  <si>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</si>
  <si>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</si>
  <si>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</si>
  <si>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</si>
  <si>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</si>
  <si>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</si>
  <si>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</si>
  <si>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</si>
  <si>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</si>
  <si>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</si>
  <si>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</si>
  <si>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</si>
  <si>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</si>
  <si>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</si>
  <si>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</si>
  <si>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</si>
  <si>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</si>
  <si>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</si>
  <si>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</si>
  <si>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</si>
  <si>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</si>
  <si>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</si>
  <si>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</si>
  <si>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</si>
  <si>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</si>
  <si>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</si>
  <si>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</si>
  <si>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</si>
  <si>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</si>
  <si>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</si>
  <si>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</si>
  <si>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</si>
  <si>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</si>
  <si>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</si>
  <si>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</si>
  <si>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</si>
  <si>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</si>
  <si>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</si>
  <si>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</si>
  <si>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</si>
  <si>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</si>
  <si>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</si>
  <si>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</si>
  <si>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</si>
  <si>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</si>
  <si>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</si>
  <si>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</si>
  <si>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</si>
  <si>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</si>
  <si>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</si>
  <si>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</si>
  <si>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</si>
  <si>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</si>
  <si>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</si>
  <si>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</si>
  <si>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</si>
  <si>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</si>
  <si>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</si>
  <si>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</si>
  <si>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</si>
  <si>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</si>
  <si>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</si>
  <si>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</si>
  <si>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</si>
  <si>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</si>
  <si>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</si>
  <si>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</si>
  <si>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</si>
  <si>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</si>
  <si>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</si>
  <si>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</si>
  <si>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</si>
  <si>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</si>
  <si>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</si>
  <si>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</si>
  <si>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</si>
  <si>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</si>
  <si>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</si>
  <si>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</si>
  <si>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</si>
  <si>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</si>
  <si>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</si>
  <si>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</si>
  <si>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</si>
  <si>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</si>
  <si>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</si>
  <si>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</si>
  <si>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</si>
  <si>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</si>
  <si>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</si>
  <si>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</si>
  <si>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</si>
  <si>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</si>
  <si>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</si>
  <si>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</si>
  <si>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</si>
  <si>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</si>
  <si>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</si>
  <si>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</si>
  <si>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</si>
  <si>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</si>
  <si>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</si>
  <si>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</si>
  <si>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</si>
  <si>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</si>
  <si>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</si>
  <si>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</si>
  <si>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</si>
  <si>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</si>
  <si>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</si>
  <si>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</si>
  <si>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</si>
  <si>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</si>
  <si>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</si>
  <si>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</si>
  <si>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</si>
  <si>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</si>
  <si>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</si>
  <si>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</si>
  <si>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</si>
  <si>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</si>
  <si>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</si>
  <si>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</si>
  <si>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</si>
  <si>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</si>
  <si>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</si>
  <si>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</si>
  <si>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</si>
  <si>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</si>
  <si>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</si>
  <si>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</si>
  <si>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</si>
  <si>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</si>
  <si>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</si>
  <si>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</si>
  <si>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</si>
  <si>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</si>
  <si>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</si>
  <si>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</si>
  <si>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</si>
  <si>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</si>
  <si>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</si>
  <si>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</si>
  <si>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</si>
  <si>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</si>
  <si>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</si>
  <si>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</si>
  <si>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</si>
  <si>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</si>
  <si>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</si>
  <si>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</si>
  <si>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</si>
  <si>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</si>
  <si>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</si>
  <si>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</si>
  <si>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</si>
  <si>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</si>
  <si>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</si>
  <si>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</si>
  <si>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</si>
  <si>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</si>
  <si>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</si>
  <si>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</si>
  <si>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</si>
  <si>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</si>
  <si>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</si>
  <si>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</si>
  <si>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</si>
  <si>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</si>
  <si>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</si>
  <si>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</si>
  <si>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</si>
  <si>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</si>
  <si>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</si>
  <si>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</si>
  <si>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</si>
  <si>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</si>
  <si>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</si>
  <si>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</si>
  <si>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</si>
  <si>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</si>
  <si>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</si>
  <si>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</si>
  <si>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</si>
  <si>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</si>
  <si>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</si>
  <si>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</si>
  <si>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</si>
  <si>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</si>
  <si>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</si>
  <si>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</si>
  <si>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</si>
  <si>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</si>
  <si>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</si>
  <si>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</si>
  <si>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</si>
  <si>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</si>
  <si>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</si>
  <si>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</si>
  <si>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</si>
  <si>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</si>
  <si>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</si>
  <si>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</si>
  <si>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</si>
  <si>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</si>
  <si>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</si>
  <si>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</si>
  <si>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</si>
  <si>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</si>
  <si>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</si>
  <si>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</si>
  <si>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</si>
  <si>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</si>
  <si>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</si>
  <si>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</si>
  <si>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</si>
  <si>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</si>
  <si>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</si>
  <si>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</si>
  <si>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</si>
  <si>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</si>
  <si>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</si>
  <si>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</si>
  <si>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</si>
  <si>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</si>
  <si>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</si>
  <si>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</si>
  <si>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</si>
  <si>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</si>
  <si>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</si>
  <si>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</si>
  <si>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</si>
  <si>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</si>
  <si>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</si>
  <si>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</si>
  <si>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</si>
  <si>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</si>
  <si>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</si>
  <si>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</si>
  <si>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</si>
  <si>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</si>
  <si>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</si>
  <si>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</si>
  <si>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</si>
  <si>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</si>
  <si>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</si>
  <si>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</si>
  <si>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</si>
  <si>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</si>
  <si>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</si>
  <si>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</si>
  <si>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</si>
  <si>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</si>
  <si>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</si>
  <si>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</si>
  <si>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</si>
  <si>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</si>
  <si>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</si>
  <si>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</si>
  <si>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</si>
  <si>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</si>
  <si>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</si>
  <si>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</si>
  <si>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</si>
  <si>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</si>
  <si>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</si>
  <si>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</si>
  <si>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</si>
  <si>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</si>
  <si>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</si>
  <si>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</si>
  <si>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</si>
  <si>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</si>
  <si>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</si>
  <si>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</si>
  <si>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</si>
  <si>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</si>
  <si>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</si>
  <si>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</si>
  <si>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</si>
  <si>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</si>
  <si>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</si>
  <si>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</si>
  <si>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</si>
  <si>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</si>
  <si>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</si>
  <si>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</si>
  <si>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</si>
  <si>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</si>
  <si>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</si>
  <si>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</si>
  <si>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</si>
  <si>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</si>
  <si>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</si>
  <si>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</si>
  <si>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</si>
  <si>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</si>
  <si>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</si>
  <si>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</si>
  <si>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</si>
  <si>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</si>
  <si>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</si>
  <si>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</si>
  <si>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</si>
  <si>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</si>
  <si>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</si>
  <si>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</si>
  <si>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</si>
  <si>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</si>
  <si>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</si>
  <si>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</si>
  <si>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</si>
  <si>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</si>
  <si>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</si>
  <si>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</si>
  <si>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</si>
  <si>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</si>
  <si>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</si>
  <si>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</si>
  <si>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</si>
  <si>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</si>
  <si>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</si>
  <si>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</si>
  <si>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</si>
  <si>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</si>
  <si>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</si>
  <si>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</si>
  <si>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</si>
  <si>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</si>
  <si>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</si>
  <si>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</si>
  <si>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</si>
  <si>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</si>
  <si>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</si>
  <si>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</si>
  <si>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</si>
  <si>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</si>
  <si>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</si>
  <si>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</si>
  <si>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</si>
  <si>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</si>
  <si>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</si>
  <si>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</si>
  <si>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</si>
  <si>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</si>
  <si>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</si>
  <si>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</si>
  <si>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</si>
  <si>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</si>
  <si>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</si>
  <si>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</si>
  <si>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</si>
  <si>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</si>
  <si>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</si>
  <si>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</si>
  <si>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</si>
  <si>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</si>
  <si>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</si>
  <si>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</si>
  <si>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</si>
  <si>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</si>
  <si>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</si>
  <si>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</si>
  <si>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</si>
  <si>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</si>
  <si>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</si>
  <si>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</si>
  <si>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</si>
  <si>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</si>
  <si>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</si>
  <si>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</si>
  <si>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</si>
  <si>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</si>
  <si>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</si>
  <si>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</si>
  <si>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</si>
  <si>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</si>
  <si>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</si>
  <si>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</si>
  <si>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</si>
  <si>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</si>
  <si>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</si>
  <si>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</si>
  <si>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</si>
  <si>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</si>
  <si>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</si>
  <si>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</si>
  <si>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</si>
  <si>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</si>
  <si>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</si>
  <si>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</si>
  <si>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</si>
  <si>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</si>
  <si>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</si>
  <si>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</si>
  <si>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</si>
  <si>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</si>
  <si>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</si>
  <si>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</si>
  <si>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</si>
  <si>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</si>
  <si>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</si>
  <si>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</si>
  <si>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</si>
  <si>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</si>
  <si>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</si>
  <si>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</si>
  <si>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</si>
  <si>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</si>
  <si>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</si>
  <si>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</si>
  <si>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</si>
  <si>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</si>
  <si>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</si>
  <si>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</si>
  <si>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</si>
  <si>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</si>
  <si>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</si>
  <si>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</si>
  <si>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</si>
  <si>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</si>
  <si>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</si>
  <si>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</si>
  <si>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</si>
  <si>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</si>
  <si>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</si>
  <si>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</si>
  <si>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</si>
  <si>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</si>
  <si>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</si>
  <si>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</si>
  <si>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</si>
  <si>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</si>
  <si>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</si>
  <si>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</si>
  <si>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</si>
  <si>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</si>
  <si>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</si>
  <si>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</si>
  <si>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</si>
  <si>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</si>
  <si>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</si>
  <si>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</si>
  <si>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</si>
  <si>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</si>
  <si>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</si>
  <si>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</si>
  <si>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</si>
  <si>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</si>
  <si>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</si>
  <si>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</si>
  <si>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</si>
  <si>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</si>
  <si>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</si>
  <si>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</si>
  <si>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</si>
  <si>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</si>
  <si>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</si>
  <si>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</si>
  <si>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</si>
  <si>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</si>
  <si>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</si>
  <si>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</si>
  <si>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</si>
  <si>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</si>
  <si>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</si>
  <si>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</si>
  <si>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</si>
  <si>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</si>
  <si>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</si>
  <si>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</si>
  <si>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</si>
  <si>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</si>
  <si>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</si>
  <si>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</si>
  <si>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</si>
  <si>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</si>
  <si>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</si>
  <si>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</si>
  <si>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</si>
  <si>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</si>
  <si>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</si>
  <si>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</si>
  <si>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</si>
  <si>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</si>
  <si>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</si>
  <si>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</si>
  <si>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</si>
  <si>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</si>
  <si>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</si>
  <si>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</si>
  <si>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</si>
  <si>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</si>
  <si>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</si>
  <si>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</si>
  <si>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</si>
  <si>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</si>
  <si>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</si>
  <si>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</si>
  <si>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</si>
  <si>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</si>
  <si>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</si>
  <si>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</si>
  <si>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</si>
  <si>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</si>
  <si>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</si>
  <si>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</si>
  <si>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</si>
  <si>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</si>
  <si>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</si>
  <si>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</si>
  <si>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</si>
  <si>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</si>
  <si>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</si>
  <si>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</si>
  <si>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</si>
  <si>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</si>
  <si>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</si>
  <si>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</si>
  <si>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</si>
  <si>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</si>
  <si>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</si>
  <si>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</si>
  <si>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</si>
  <si>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</si>
  <si>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</si>
  <si>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</si>
  <si>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</si>
  <si>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</si>
  <si>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</si>
  <si>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</si>
  <si>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</si>
  <si>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</si>
  <si>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</si>
  <si>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</si>
  <si>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</si>
  <si>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</si>
  <si>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</si>
  <si>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</si>
  <si>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</si>
  <si>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</si>
  <si>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</si>
  <si>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</si>
  <si>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</si>
  <si>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</si>
  <si>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</si>
  <si>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</si>
  <si>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</si>
  <si>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</si>
  <si>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</si>
  <si>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</si>
  <si>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</si>
  <si>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</si>
  <si>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</si>
  <si>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</si>
  <si>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</si>
  <si>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</si>
  <si>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</si>
  <si>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</si>
  <si>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</si>
  <si>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</si>
  <si>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</si>
  <si>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</si>
  <si>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</si>
  <si>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</si>
  <si>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</si>
  <si>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</si>
  <si>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</si>
  <si>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</si>
  <si>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</si>
  <si>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</si>
  <si>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</si>
  <si>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</si>
  <si>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</si>
  <si>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</si>
  <si>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</si>
  <si>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</si>
  <si>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</si>
  <si>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</si>
  <si>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</si>
  <si>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</si>
  <si>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</si>
  <si>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</si>
  <si>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</si>
  <si>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</si>
  <si>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</si>
  <si>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</si>
  <si>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</si>
  <si>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</si>
  <si>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</si>
  <si>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</si>
  <si>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</si>
  <si>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</si>
  <si>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</si>
  <si>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</si>
  <si>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</si>
  <si>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</si>
  <si>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</si>
  <si>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</si>
  <si>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</si>
  <si>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</si>
  <si>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</si>
  <si>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</si>
  <si>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</si>
  <si>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</si>
  <si>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</si>
  <si>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</si>
  <si>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</si>
  <si>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</si>
  <si>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</si>
  <si>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</si>
  <si>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</si>
  <si>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</si>
  <si>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</si>
  <si>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</si>
  <si>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</si>
  <si>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</si>
  <si>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</si>
  <si>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</si>
  <si>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</si>
  <si>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</si>
  <si>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</si>
  <si>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</si>
  <si>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</si>
  <si>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</si>
  <si>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</si>
  <si>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</si>
  <si>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</si>
  <si>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</si>
  <si>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</si>
  <si>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</si>
  <si>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</si>
  <si>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</si>
  <si>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</si>
  <si>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</si>
  <si>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</si>
  <si>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</si>
  <si>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</si>
  <si>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</si>
  <si>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</si>
  <si>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</si>
  <si>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</si>
  <si>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</si>
  <si>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</si>
  <si>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</si>
  <si>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</si>
  <si>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</si>
  <si>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</si>
  <si>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</si>
  <si>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</si>
  <si>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</si>
  <si>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</si>
  <si>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</si>
  <si>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</si>
  <si>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</si>
  <si>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</si>
  <si>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</si>
  <si>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</si>
  <si>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</si>
  <si>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</si>
  <si>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</si>
  <si>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</si>
  <si>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</si>
  <si>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</si>
  <si>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</si>
  <si>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</si>
  <si>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</si>
  <si>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</si>
  <si>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</si>
  <si>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</si>
  <si>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</si>
  <si>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</si>
  <si>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</si>
  <si>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</si>
  <si>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</si>
  <si>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</si>
  <si>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</si>
  <si>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</si>
  <si>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</si>
  <si>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</si>
  <si>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</si>
  <si>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</si>
  <si>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</si>
  <si>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</si>
  <si>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</si>
  <si>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</si>
  <si>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</si>
  <si>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</si>
  <si>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</si>
  <si>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</si>
  <si>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</si>
  <si>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</si>
  <si>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</si>
  <si>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</si>
  <si>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</si>
  <si>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</si>
  <si>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</si>
  <si>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</si>
  <si>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</si>
  <si>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</si>
  <si>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</si>
  <si>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</si>
  <si>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</si>
  <si>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</si>
  <si>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</si>
  <si>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</si>
  <si>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</si>
  <si>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</si>
  <si>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</si>
  <si>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</si>
  <si>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</si>
  <si>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</si>
  <si>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</si>
  <si>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</si>
  <si>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</si>
  <si>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</si>
  <si>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</si>
  <si>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</si>
  <si>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</si>
  <si>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</si>
  <si>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</si>
  <si>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</si>
  <si>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</si>
  <si>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</si>
  <si>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</si>
  <si>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</si>
  <si>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</si>
  <si>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</si>
  <si>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</si>
  <si>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</si>
  <si>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</si>
  <si>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</si>
  <si>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</si>
  <si>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</si>
  <si>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</si>
  <si>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</si>
  <si>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</si>
  <si>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</si>
  <si>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</si>
  <si>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</si>
  <si>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</si>
  <si>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</si>
  <si>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</si>
  <si>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</si>
  <si>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</si>
  <si>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</si>
  <si>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</si>
  <si>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</si>
  <si>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</si>
  <si>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</si>
  <si>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</si>
  <si>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</si>
  <si>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</si>
  <si>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</si>
  <si>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</si>
  <si>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</si>
  <si>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</si>
  <si>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</si>
  <si>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</si>
  <si>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</si>
  <si>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</si>
  <si>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</si>
  <si>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</si>
  <si>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</si>
  <si>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</si>
  <si>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</si>
  <si>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</si>
  <si>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</si>
  <si>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</si>
  <si>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</si>
  <si>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</si>
  <si>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</si>
  <si>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</si>
  <si>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</si>
  <si>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</si>
  <si>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</si>
  <si>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</si>
  <si>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</si>
  <si>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</si>
  <si>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</si>
  <si>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</si>
  <si>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</si>
  <si>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</si>
  <si>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</si>
  <si>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</si>
  <si>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</si>
  <si>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</si>
  <si>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</si>
  <si>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</si>
  <si>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</si>
  <si>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</si>
  <si>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</si>
  <si>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</si>
  <si>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</si>
  <si>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</si>
  <si>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</si>
  <si>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</si>
  <si>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</si>
  <si>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</si>
  <si>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</si>
  <si>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</si>
  <si>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</si>
  <si>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</si>
  <si>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</si>
  <si>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</si>
  <si>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</si>
  <si>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</si>
  <si>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</si>
  <si>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</si>
  <si>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</si>
  <si>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</si>
  <si>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</si>
  <si>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</si>
  <si>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</si>
  <si>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</si>
  <si>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</si>
  <si>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</si>
  <si>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</si>
  <si>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</si>
  <si>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</si>
  <si>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</si>
  <si>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</si>
  <si>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</si>
  <si>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</si>
  <si>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</si>
  <si>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</si>
  <si>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</si>
  <si>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</si>
  <si>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</si>
  <si>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</si>
  <si>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</si>
  <si>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</si>
  <si>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</si>
  <si>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</si>
  <si>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</si>
  <si>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</si>
  <si>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</si>
  <si>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</si>
  <si>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</si>
  <si>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</si>
  <si>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</si>
  <si>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</si>
  <si>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</si>
  <si>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</si>
  <si>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</si>
  <si>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</si>
  <si>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</si>
  <si>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</si>
  <si>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</si>
  <si>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</si>
  <si>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</si>
  <si>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</si>
  <si>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</si>
  <si>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</si>
  <si>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</si>
  <si>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</si>
  <si>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</si>
  <si>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</si>
  <si>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</si>
  <si>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</si>
  <si>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</si>
  <si>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</si>
  <si>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</si>
  <si>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</si>
  <si>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</si>
  <si>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</si>
  <si>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</si>
  <si>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</si>
  <si>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</si>
  <si>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</si>
  <si>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</si>
  <si>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</si>
  <si>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</si>
  <si>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</si>
  <si>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</si>
  <si>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</si>
  <si>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</si>
  <si>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</si>
  <si>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</si>
  <si>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</si>
  <si>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</si>
  <si>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</si>
  <si>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</si>
  <si>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</si>
  <si>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</si>
  <si>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</si>
  <si>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</si>
  <si>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</si>
  <si>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</si>
  <si>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</si>
  <si>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</si>
  <si>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</si>
  <si>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</si>
  <si>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</si>
  <si>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</si>
  <si>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</si>
  <si>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</si>
  <si>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</si>
  <si>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</si>
  <si>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</si>
  <si>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</si>
  <si>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</si>
  <si>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</si>
  <si>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</si>
  <si>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</si>
  <si>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</si>
  <si>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</si>
  <si>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</si>
  <si>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</si>
  <si>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</si>
  <si>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</si>
  <si>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</si>
  <si>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</si>
  <si>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</si>
  <si>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</si>
  <si>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</si>
  <si>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</si>
  <si>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</si>
  <si>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</si>
  <si>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</si>
  <si>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</si>
  <si>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</si>
  <si>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</si>
  <si>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</si>
  <si>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</si>
  <si>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</si>
  <si>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</si>
  <si>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</si>
  <si>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</si>
  <si>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</si>
  <si>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</si>
  <si>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</si>
  <si>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</si>
  <si>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</si>
  <si>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</si>
  <si>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</si>
  <si>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</si>
  <si>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</si>
  <si>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</si>
  <si>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</si>
  <si>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</si>
  <si>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</si>
  <si>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</si>
  <si>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</si>
  <si>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</si>
  <si>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</si>
  <si>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</si>
  <si>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</si>
  <si>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</si>
  <si>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</si>
  <si>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</si>
  <si>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</si>
  <si>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</si>
  <si>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</si>
  <si>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</si>
  <si>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</si>
  <si>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</si>
  <si>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</si>
  <si>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</si>
  <si>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</si>
  <si>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</si>
  <si>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</si>
  <si>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</si>
  <si>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</si>
  <si>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</si>
  <si>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</si>
  <si>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</si>
  <si>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</si>
  <si>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</si>
  <si>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</si>
  <si>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</si>
  <si>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</si>
  <si>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</si>
  <si>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</si>
  <si>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</si>
  <si>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</si>
  <si>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</si>
  <si>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</si>
  <si>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</si>
  <si>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</si>
  <si>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</si>
  <si>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</si>
  <si>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</si>
  <si>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</si>
  <si>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</si>
  <si>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</si>
  <si>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</si>
  <si>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</si>
  <si>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</si>
  <si>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</si>
  <si>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</si>
  <si>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</si>
  <si>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</si>
  <si>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</si>
  <si>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</si>
  <si>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</si>
  <si>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</si>
  <si>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</si>
  <si>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</si>
  <si>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</si>
  <si>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</si>
  <si>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</si>
  <si>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</si>
  <si>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</si>
  <si>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</si>
  <si>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</si>
  <si>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</si>
  <si>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</si>
  <si>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</si>
  <si>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</si>
  <si>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</si>
  <si>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</si>
  <si>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</si>
  <si>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</si>
  <si>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</si>
  <si>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</si>
  <si>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</si>
  <si>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</si>
  <si>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</si>
  <si>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</si>
  <si>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</si>
  <si>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</si>
  <si>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</si>
  <si>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</si>
  <si>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</si>
  <si>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</si>
  <si>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</si>
  <si>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</si>
  <si>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</si>
  <si>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</si>
  <si>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</si>
  <si>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</si>
  <si>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</si>
  <si>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</si>
  <si>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</si>
  <si>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</si>
  <si>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</si>
  <si>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</si>
  <si>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</si>
  <si>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</si>
  <si>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</si>
  <si>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</si>
  <si>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</si>
  <si>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</si>
  <si>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</si>
  <si>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</si>
  <si>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</si>
  <si>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</si>
  <si>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</si>
  <si>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</si>
  <si>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</si>
  <si>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</si>
  <si>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</si>
  <si>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</si>
  <si>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</si>
  <si>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</si>
  <si>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</si>
  <si>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</si>
  <si>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</si>
  <si>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</si>
  <si>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</si>
  <si>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</si>
  <si>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</si>
  <si>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</si>
  <si>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</si>
  <si>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</si>
  <si>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</si>
  <si>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</si>
  <si>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</si>
  <si>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</si>
  <si>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</si>
  <si>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</si>
  <si>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</si>
  <si>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</si>
  <si>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</si>
  <si>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</si>
  <si>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</si>
  <si>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</si>
  <si>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</si>
  <si>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</si>
  <si>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</si>
  <si>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</si>
  <si>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</si>
  <si>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</si>
  <si>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</si>
  <si>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</si>
  <si>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</si>
  <si>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</si>
  <si>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</si>
  <si>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</si>
  <si>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</si>
  <si>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</si>
  <si>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</si>
  <si>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</si>
  <si>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</si>
  <si>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</si>
  <si>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</si>
  <si>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</si>
  <si>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</si>
  <si>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</si>
  <si>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</si>
  <si>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</si>
  <si>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</si>
  <si>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</si>
  <si>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</si>
  <si>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</si>
  <si>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</si>
  <si>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</si>
  <si>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</si>
  <si>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</si>
  <si>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</si>
  <si>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</si>
  <si>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</si>
  <si>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</si>
  <si>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</si>
  <si>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</si>
  <si>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</si>
  <si>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</si>
  <si>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</si>
  <si>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</si>
  <si>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</si>
  <si>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</si>
  <si>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</si>
  <si>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</si>
  <si>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</si>
  <si>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</si>
  <si>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</si>
  <si>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</si>
  <si>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</si>
  <si>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</si>
  <si>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</si>
  <si>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</si>
  <si>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</si>
  <si>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</si>
  <si>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</si>
  <si>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</si>
  <si>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</si>
  <si>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</si>
  <si>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</si>
  <si>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</si>
  <si>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</si>
  <si>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</si>
  <si>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</si>
  <si>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</si>
  <si>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</si>
  <si>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</si>
  <si>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</si>
  <si>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</si>
  <si>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</si>
  <si>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</si>
  <si>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</si>
  <si>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</si>
  <si>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</si>
  <si>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</si>
  <si>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</si>
  <si>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</si>
  <si>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</si>
  <si>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</si>
  <si>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</si>
  <si>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</si>
  <si>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</si>
  <si>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</si>
  <si>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</si>
  <si>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</si>
  <si>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</si>
  <si>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</si>
  <si>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</si>
  <si>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</si>
  <si>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</si>
  <si>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</si>
  <si>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</si>
  <si>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</si>
  <si>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</si>
  <si>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</si>
  <si>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</si>
  <si>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</si>
  <si>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</si>
  <si>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</si>
  <si>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</si>
  <si>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</si>
  <si>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</si>
  <si>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</si>
  <si>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</si>
  <si>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</si>
  <si>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</si>
  <si>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</si>
  <si>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</si>
  <si>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</si>
  <si>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</si>
  <si>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</si>
  <si>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</si>
  <si>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</si>
  <si>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</si>
  <si>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</si>
  <si>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</si>
  <si>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</si>
  <si>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</si>
  <si>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</si>
  <si>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</si>
  <si>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</si>
  <si>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</si>
  <si>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</si>
  <si>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</si>
  <si>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</si>
  <si>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</si>
  <si>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</si>
  <si>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</si>
  <si>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</si>
  <si>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</si>
  <si>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</si>
  <si>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</si>
  <si>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</si>
  <si>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</si>
  <si>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</si>
  <si>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</si>
  <si>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</si>
  <si>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</si>
  <si>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</si>
  <si>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</si>
  <si>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</si>
  <si>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</si>
  <si>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</si>
  <si>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</si>
  <si>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</si>
  <si>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</si>
  <si>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</si>
  <si>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</si>
  <si>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</si>
  <si>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</si>
  <si>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</si>
  <si>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</si>
  <si>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</si>
  <si>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</si>
  <si>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</si>
  <si>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</si>
  <si>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</si>
  <si>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</si>
  <si>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</si>
  <si>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</si>
  <si>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</si>
  <si>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</si>
  <si>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</si>
  <si>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</si>
  <si>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</si>
  <si>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</si>
  <si>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</si>
  <si>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</si>
  <si>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</si>
  <si>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</si>
  <si>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</si>
  <si>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</si>
  <si>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</si>
  <si>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</si>
  <si>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</si>
  <si>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</si>
  <si>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</si>
  <si>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</si>
  <si>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</si>
  <si>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</si>
  <si>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</si>
  <si>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</si>
  <si>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</si>
  <si>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</si>
  <si>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</si>
  <si>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</si>
  <si>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</si>
  <si>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</si>
  <si>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</si>
  <si>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</si>
  <si>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</si>
  <si>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</si>
  <si>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</si>
  <si>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</si>
  <si>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</si>
  <si>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</si>
  <si>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</si>
  <si>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</si>
  <si>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</si>
  <si>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</si>
  <si>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</si>
  <si>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</si>
  <si>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</si>
  <si>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</si>
  <si>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</si>
  <si>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</si>
  <si>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</si>
  <si>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</si>
  <si>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</si>
  <si>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</si>
  <si>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</si>
  <si>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</si>
  <si>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</si>
  <si>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</si>
  <si>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</si>
  <si>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</si>
  <si>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</si>
  <si>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</si>
  <si>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</si>
  <si>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</si>
  <si>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</si>
  <si>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</si>
  <si>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</si>
  <si>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</si>
  <si>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</si>
  <si>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</si>
  <si>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</si>
  <si>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</si>
  <si>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</si>
  <si>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</si>
  <si>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</si>
  <si>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</si>
  <si>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</si>
  <si>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</si>
  <si>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</si>
  <si>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</si>
  <si>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</si>
  <si>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</si>
  <si>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</si>
  <si>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</si>
  <si>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</si>
  <si>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</si>
  <si>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</si>
  <si>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</si>
  <si>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</si>
  <si>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</si>
  <si>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</si>
  <si>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</si>
  <si>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</si>
  <si>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</si>
  <si>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</si>
  <si>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</si>
  <si>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</si>
  <si>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</si>
  <si>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</si>
  <si>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</si>
  <si>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</si>
  <si>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</si>
  <si>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</si>
  <si>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</si>
  <si>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</si>
  <si>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</si>
  <si>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</si>
  <si>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</si>
  <si>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</si>
  <si>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</si>
  <si>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</si>
  <si>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</si>
  <si>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</si>
  <si>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</si>
  <si>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</si>
  <si>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</si>
  <si>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</si>
  <si>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</si>
  <si>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</si>
  <si>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</si>
  <si>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</si>
  <si>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</si>
  <si>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</si>
  <si>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</si>
  <si>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</si>
  <si>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</si>
  <si>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</si>
  <si>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</si>
  <si>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</si>
  <si>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</si>
  <si>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</si>
  <si>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</si>
  <si>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</si>
  <si>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</si>
  <si>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</si>
  <si>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</si>
  <si>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</si>
  <si>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</si>
  <si>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</si>
  <si>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</si>
  <si>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</si>
  <si>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</si>
  <si>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</si>
  <si>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</si>
  <si>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</si>
  <si>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</si>
  <si>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</si>
  <si>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</si>
  <si>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</si>
  <si>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</si>
  <si>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</si>
  <si>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</si>
  <si>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</si>
  <si>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</si>
  <si>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</si>
  <si>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</si>
  <si>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</si>
  <si>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</si>
  <si>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</si>
  <si>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</si>
  <si>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</si>
  <si>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</si>
  <si>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</si>
  <si>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</si>
  <si>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</si>
  <si>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</si>
  <si>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</si>
  <si>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</si>
  <si>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</si>
  <si>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</si>
  <si>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</si>
  <si>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</si>
  <si>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</si>
  <si>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</si>
  <si>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</si>
  <si>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</si>
  <si>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</si>
  <si>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</si>
  <si>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</si>
  <si>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</si>
  <si>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</si>
  <si>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</si>
  <si>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</si>
  <si>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</si>
  <si>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</si>
  <si>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</si>
  <si>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</si>
  <si>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</si>
  <si>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</si>
  <si>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</si>
  <si>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</si>
  <si>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</si>
  <si>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</si>
  <si>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</si>
  <si>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</si>
  <si>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</si>
  <si>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</si>
  <si>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</si>
  <si>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</si>
  <si>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</si>
  <si>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</si>
  <si>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</si>
  <si>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</si>
  <si>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</si>
  <si>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</si>
  <si>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</si>
  <si>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</si>
  <si>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</si>
  <si>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</si>
  <si>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</si>
  <si>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</si>
  <si>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</si>
  <si>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</si>
  <si>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</si>
  <si>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</si>
  <si>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</si>
  <si>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</si>
  <si>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</si>
  <si>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</si>
  <si>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</si>
  <si>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</si>
  <si>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</si>
  <si>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</si>
  <si>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</si>
  <si>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</si>
  <si>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</si>
  <si>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</si>
  <si>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</si>
  <si>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</si>
  <si>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</si>
  <si>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</si>
  <si>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</si>
  <si>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</si>
  <si>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</si>
  <si>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</si>
  <si>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</si>
  <si>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</si>
  <si>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</si>
  <si>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</si>
  <si>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</si>
  <si>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</si>
  <si>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</si>
  <si>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</si>
  <si>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</si>
  <si>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</si>
  <si>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</si>
  <si>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</si>
  <si>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</si>
  <si>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</si>
  <si>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</si>
  <si>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</si>
  <si>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</si>
  <si>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</si>
  <si>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</si>
  <si>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</si>
  <si>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</si>
  <si>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</si>
  <si>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</si>
  <si>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</si>
  <si>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</si>
  <si>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</si>
  <si>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</si>
  <si>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</si>
  <si>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</si>
  <si>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</si>
  <si>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</si>
  <si>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</si>
  <si>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</si>
  <si>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</si>
  <si>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</si>
  <si>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</si>
  <si>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</si>
  <si>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</si>
  <si>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</si>
  <si>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</si>
  <si>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</si>
  <si>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</si>
  <si>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</si>
  <si>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</si>
  <si>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</si>
  <si>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</si>
  <si>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</si>
  <si>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</si>
  <si>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</si>
  <si>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</si>
  <si>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</si>
  <si>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</si>
  <si>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</si>
  <si>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</si>
  <si>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</si>
  <si>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</si>
  <si>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</si>
  <si>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</si>
  <si>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</si>
  <si>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</si>
  <si>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</si>
  <si>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</si>
  <si>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</si>
  <si>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</si>
  <si>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</si>
  <si>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</si>
  <si>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</si>
  <si>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</si>
  <si>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</si>
  <si>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</si>
  <si>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</si>
  <si>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</si>
  <si>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</si>
  <si>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</si>
  <si>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</si>
  <si>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</si>
  <si>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</si>
  <si>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</si>
  <si>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</si>
  <si>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</si>
  <si>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</si>
  <si>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</si>
  <si>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</si>
  <si>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</si>
  <si>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</si>
  <si>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</si>
  <si>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</si>
  <si>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</si>
  <si>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</si>
  <si>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</si>
  <si>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</si>
  <si>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</si>
  <si>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</si>
  <si>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</si>
  <si>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</si>
  <si>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</si>
  <si>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</si>
  <si>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</si>
  <si>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</si>
  <si>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</si>
  <si>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</si>
  <si>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</si>
  <si>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</si>
  <si>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</si>
  <si>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</si>
  <si>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</si>
  <si>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</si>
  <si>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</si>
  <si>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</si>
  <si>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</si>
  <si>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</si>
  <si>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</si>
  <si>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</si>
  <si>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</si>
  <si>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</si>
  <si>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</si>
  <si>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</si>
  <si>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</si>
  <si>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</si>
  <si>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</si>
  <si>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</si>
  <si>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</si>
  <si>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</si>
  <si>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</si>
  <si>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</si>
  <si>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</si>
  <si>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</si>
  <si>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</si>
  <si>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</si>
  <si>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</si>
  <si>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</si>
  <si>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</si>
  <si>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</si>
  <si>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</si>
  <si>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</si>
  <si>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</si>
  <si>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</si>
  <si>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</si>
  <si>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</si>
  <si>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</si>
  <si>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</si>
  <si>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</si>
  <si>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</si>
  <si>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</si>
  <si>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</si>
  <si>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</si>
  <si>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</si>
  <si>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</si>
  <si>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</si>
  <si>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</si>
  <si>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</si>
  <si>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</si>
  <si>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</si>
  <si>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</si>
  <si>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</si>
  <si>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</si>
  <si>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</si>
  <si>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</si>
  <si>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</si>
  <si>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</si>
  <si>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</si>
  <si>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</si>
  <si>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</si>
  <si>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</si>
  <si>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</si>
  <si>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</si>
  <si>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</si>
  <si>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</si>
  <si>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</si>
  <si>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</si>
  <si>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</si>
  <si>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</si>
  <si>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</si>
  <si>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</si>
  <si>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</si>
  <si>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</si>
  <si>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</si>
  <si>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</si>
  <si>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</si>
  <si>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</si>
  <si>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</si>
  <si>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</si>
  <si>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</si>
  <si>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</si>
  <si>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</si>
  <si>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</si>
  <si>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</si>
  <si>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</si>
  <si>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</si>
  <si>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</si>
  <si>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</si>
  <si>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</si>
  <si>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</si>
  <si>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</si>
  <si>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</si>
  <si>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</si>
  <si>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</si>
  <si>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</si>
  <si>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</si>
  <si>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</si>
  <si>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</si>
  <si>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</si>
  <si>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</si>
  <si>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</si>
  <si>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</si>
  <si>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</si>
  <si>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</si>
  <si>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</si>
  <si>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</si>
  <si>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</si>
  <si>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</si>
  <si>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</si>
  <si>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</si>
  <si>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</si>
  <si>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</si>
  <si>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</si>
  <si>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</si>
  <si>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</si>
  <si>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</si>
  <si>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</si>
  <si>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</si>
  <si>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</si>
  <si>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</si>
  <si>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</si>
  <si>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</si>
  <si>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</si>
  <si>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</si>
  <si>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</si>
  <si>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</si>
  <si>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</si>
  <si>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</si>
  <si>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</si>
  <si>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</si>
  <si>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</si>
  <si>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</si>
  <si>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</si>
  <si>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</si>
  <si>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</si>
  <si>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</si>
  <si>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</si>
  <si>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</si>
  <si>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</si>
  <si>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</si>
  <si>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</si>
  <si>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</si>
  <si>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</si>
  <si>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</si>
  <si>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</si>
  <si>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</si>
  <si>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</si>
  <si>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</si>
  <si>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</si>
  <si>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</si>
  <si>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</si>
  <si>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</si>
  <si>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</si>
  <si>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</si>
  <si>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</si>
  <si>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</si>
  <si>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</si>
  <si>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</si>
  <si>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</si>
  <si>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</si>
  <si>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</si>
  <si>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</si>
  <si>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</si>
  <si>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</si>
  <si>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</si>
  <si>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</si>
  <si>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</si>
  <si>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</si>
  <si>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</si>
  <si>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</si>
  <si>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</si>
  <si>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</si>
  <si>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</si>
  <si>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</si>
  <si>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</si>
  <si>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</si>
  <si>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</si>
  <si>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</si>
  <si>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</si>
  <si>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</si>
  <si>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</si>
  <si>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</si>
  <si>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</si>
  <si>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</si>
  <si>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</si>
  <si>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</si>
  <si>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</si>
  <si>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</si>
  <si>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</si>
  <si>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</si>
  <si>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</si>
  <si>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</si>
  <si>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</si>
  <si>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</si>
  <si>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</si>
  <si>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</si>
  <si>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</si>
  <si>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</si>
  <si>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</si>
  <si>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</si>
  <si>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</si>
  <si>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</si>
  <si>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</si>
  <si>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</si>
  <si>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</si>
  <si>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</si>
  <si>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</si>
  <si>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</si>
  <si>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</si>
  <si>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</si>
  <si>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</si>
  <si>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</si>
  <si>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</si>
  <si>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</si>
  <si>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</si>
  <si>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</si>
  <si>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</si>
  <si>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</si>
  <si>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</si>
  <si>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</si>
  <si>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</si>
  <si>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</si>
  <si>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</si>
  <si>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</si>
  <si>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</si>
  <si>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</si>
  <si>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</si>
  <si>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</si>
  <si>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</si>
  <si>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</si>
  <si>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</si>
  <si>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</si>
  <si>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</si>
  <si>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</si>
  <si>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</si>
  <si>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</si>
  <si>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</si>
  <si>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</si>
  <si>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</si>
  <si>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</si>
  <si>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</si>
  <si>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</si>
  <si>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</si>
  <si>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</si>
  <si>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</si>
  <si>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</si>
  <si>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</si>
  <si>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</si>
  <si>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</si>
  <si>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</si>
  <si>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</si>
  <si>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</si>
  <si>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</si>
  <si>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</si>
  <si>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</si>
  <si>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</si>
  <si>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</si>
  <si>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</si>
  <si>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</si>
  <si>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</si>
  <si>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</si>
  <si>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</si>
  <si>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</si>
  <si>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</si>
  <si>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</si>
  <si>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</si>
  <si>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</si>
  <si>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</si>
  <si>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</si>
  <si>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</si>
  <si>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</si>
  <si>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</si>
  <si>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</si>
  <si>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</si>
  <si>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</si>
  <si>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</si>
  <si>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</si>
  <si>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</si>
  <si>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</si>
  <si>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</si>
  <si>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</si>
  <si>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</si>
  <si>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</si>
  <si>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</si>
  <si>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</si>
  <si>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</si>
  <si>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</si>
  <si>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</si>
  <si>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</si>
  <si>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</si>
  <si>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</si>
  <si>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</si>
  <si>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</si>
  <si>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</si>
  <si>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</si>
  <si>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</si>
  <si>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</si>
  <si>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</si>
  <si>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</si>
  <si>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</si>
  <si>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</si>
  <si>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</si>
  <si>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</si>
  <si>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</si>
  <si>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</si>
  <si>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</si>
  <si>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</si>
  <si>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</si>
  <si>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</si>
  <si>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</si>
  <si>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</si>
  <si>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</si>
  <si>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</si>
  <si>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</si>
  <si>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</si>
  <si>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</si>
  <si>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</si>
  <si>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</si>
  <si>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</si>
  <si>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</si>
  <si>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</si>
  <si>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</si>
  <si>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</si>
  <si>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</si>
  <si>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</si>
  <si>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</si>
  <si>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</si>
  <si>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</si>
  <si>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</si>
  <si>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</si>
  <si>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</si>
  <si>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</si>
  <si>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</si>
  <si>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</si>
  <si>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</si>
  <si>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</si>
  <si>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</si>
  <si>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</si>
  <si>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</si>
  <si>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</si>
  <si>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</si>
  <si>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</si>
  <si>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</si>
  <si>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</si>
  <si>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</si>
  <si>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</si>
  <si>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</si>
  <si>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</si>
  <si>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</si>
  <si>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</si>
  <si>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</si>
  <si>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</si>
  <si>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</si>
  <si>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</si>
  <si>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</si>
  <si>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</si>
  <si>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</si>
  <si>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</si>
  <si>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</si>
  <si>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</si>
  <si>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</si>
  <si>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</si>
  <si>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</si>
  <si>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</si>
  <si>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</si>
  <si>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</si>
  <si>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</si>
  <si>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</si>
  <si>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</si>
  <si>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</si>
  <si>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</si>
  <si>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</si>
  <si>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</si>
  <si>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</si>
  <si>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</si>
  <si>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</si>
  <si>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</si>
  <si>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</si>
  <si>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</si>
  <si>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</si>
  <si>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</si>
  <si>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</si>
  <si>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</si>
  <si>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</si>
  <si>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</si>
  <si>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</si>
  <si>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</si>
  <si>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</si>
  <si>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</si>
  <si>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</si>
  <si>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</si>
  <si>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</si>
  <si>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</si>
  <si>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</si>
  <si>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</si>
  <si>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</si>
  <si>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</si>
  <si>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</si>
  <si>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</si>
  <si>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</si>
  <si>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</si>
  <si>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</si>
  <si>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</si>
  <si>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</si>
  <si>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</si>
  <si>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</si>
  <si>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</si>
  <si>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</si>
  <si>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</si>
  <si>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</si>
  <si>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</si>
  <si>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</si>
  <si>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</si>
  <si>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</si>
  <si>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</si>
  <si>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</si>
  <si>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</si>
  <si>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</si>
  <si>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</si>
  <si>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</si>
  <si>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</si>
  <si>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</si>
  <si>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</si>
  <si>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</si>
  <si>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</si>
  <si>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</si>
  <si>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</si>
  <si>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</si>
  <si>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</si>
  <si>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</si>
  <si>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</si>
  <si>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</si>
  <si>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</si>
  <si>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</si>
  <si>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</si>
  <si>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</si>
  <si>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</si>
  <si>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</si>
  <si>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</si>
  <si>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</si>
  <si>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</si>
  <si>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</si>
  <si>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</si>
  <si>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</si>
  <si>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</si>
  <si>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</si>
  <si>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</si>
  <si>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</si>
  <si>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</si>
  <si>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</si>
  <si>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</si>
  <si>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</si>
  <si>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</si>
  <si>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</si>
  <si>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</si>
  <si>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</si>
  <si>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</si>
  <si>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</si>
  <si>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</si>
  <si>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</si>
  <si>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</si>
  <si>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</si>
  <si>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</si>
  <si>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</si>
  <si>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</si>
  <si>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</si>
  <si>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</si>
  <si>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</si>
  <si>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</si>
  <si>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</si>
  <si>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</si>
  <si>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</si>
  <si>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</si>
  <si>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</si>
  <si>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</si>
  <si>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</si>
  <si>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</si>
  <si>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</si>
  <si>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</si>
  <si>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</si>
  <si>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</si>
  <si>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</si>
  <si>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</si>
  <si>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</si>
  <si>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</si>
  <si>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</si>
  <si>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</si>
  <si>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</si>
  <si>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</si>
  <si>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</si>
  <si>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</si>
  <si>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</si>
  <si>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</si>
  <si>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</si>
  <si>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</si>
  <si>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</si>
  <si>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</si>
  <si>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</si>
  <si>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</si>
  <si>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</si>
  <si>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</si>
  <si>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</si>
  <si>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</si>
  <si>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</si>
  <si>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</si>
  <si>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</si>
  <si>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</si>
  <si>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</si>
  <si>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</si>
  <si>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</si>
  <si>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</si>
  <si>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</si>
  <si>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</si>
  <si>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</si>
  <si>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</si>
  <si>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</si>
  <si>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</si>
  <si>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</si>
  <si>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</si>
  <si>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</si>
  <si>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</si>
  <si>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</si>
  <si>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</si>
  <si>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</si>
  <si>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</si>
  <si>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</si>
  <si>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</si>
  <si>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</si>
  <si>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</si>
  <si>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</si>
  <si>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</si>
  <si>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</si>
  <si>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</si>
  <si>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</si>
  <si>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</si>
  <si>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</si>
  <si>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</si>
  <si>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</si>
  <si>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</si>
  <si>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</si>
  <si>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</si>
  <si>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</si>
  <si>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</si>
  <si>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</si>
  <si>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</si>
  <si>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</si>
  <si>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</si>
  <si>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</si>
  <si>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</si>
  <si>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</si>
  <si>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</si>
  <si>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</si>
  <si>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</si>
  <si>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</si>
  <si>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</si>
  <si>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</si>
  <si>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</si>
  <si>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</si>
  <si>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</si>
  <si>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</si>
  <si>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</si>
  <si>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</si>
  <si>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</si>
  <si>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</si>
  <si>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</si>
  <si>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</si>
  <si>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</si>
  <si>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</si>
  <si>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</si>
  <si>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</si>
  <si>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</si>
  <si>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</si>
  <si>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</si>
  <si>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</si>
  <si>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</si>
  <si>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</si>
  <si>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</si>
  <si>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</si>
  <si>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</si>
  <si>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</si>
  <si>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</si>
  <si>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</si>
  <si>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</si>
  <si>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</si>
  <si>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</si>
  <si>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</si>
  <si>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</si>
  <si>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</si>
  <si>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</si>
  <si>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</si>
  <si>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</si>
  <si>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</si>
  <si>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</si>
  <si>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</si>
  <si>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</si>
  <si>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</si>
  <si>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</si>
  <si>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</si>
  <si>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</si>
  <si>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</si>
  <si>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</si>
  <si>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</si>
  <si>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</si>
  <si>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</si>
  <si>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</si>
  <si>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</si>
  <si>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</si>
  <si>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</si>
  <si>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</si>
  <si>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</si>
  <si>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</si>
  <si>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</si>
  <si>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</si>
  <si>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</si>
  <si>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</si>
  <si>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</si>
  <si>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</si>
  <si>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</si>
  <si>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</si>
  <si>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</si>
  <si>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</si>
  <si>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</si>
  <si>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</si>
  <si>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</si>
  <si>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</si>
  <si>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</si>
  <si>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</si>
  <si>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</si>
  <si>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</si>
  <si>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</si>
  <si>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</si>
  <si>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</si>
  <si>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</si>
  <si>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</si>
  <si>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</si>
  <si>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</si>
  <si>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</si>
  <si>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</si>
  <si>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</si>
  <si>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</si>
  <si>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</si>
  <si>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</si>
  <si>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</si>
  <si>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</si>
  <si>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</si>
  <si>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</si>
  <si>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</si>
  <si>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</si>
  <si>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</si>
  <si>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</si>
  <si>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</si>
  <si>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</si>
  <si>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</si>
  <si>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</si>
  <si>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</si>
  <si>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</si>
  <si>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</si>
  <si>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</si>
  <si>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</si>
  <si>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</si>
  <si>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</si>
  <si>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</si>
  <si>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</si>
  <si>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</si>
  <si>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</si>
  <si>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</si>
  <si>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</si>
  <si>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</si>
  <si>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</si>
  <si>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</si>
  <si>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</si>
  <si>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</si>
  <si>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</si>
  <si>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</si>
  <si>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</si>
  <si>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</si>
  <si>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</si>
  <si>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</si>
  <si>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</si>
  <si>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</si>
  <si>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</si>
  <si>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</si>
  <si>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</si>
  <si>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</si>
  <si>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</si>
  <si>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</si>
  <si>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</si>
  <si>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</si>
  <si>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</si>
  <si>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</si>
  <si>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</si>
  <si>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</si>
  <si>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</si>
  <si>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</si>
  <si>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</si>
  <si>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</si>
  <si>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</si>
  <si>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</si>
  <si>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</si>
  <si>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</si>
  <si>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</si>
  <si>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</si>
  <si>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</si>
  <si>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</si>
  <si>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</si>
  <si>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</si>
  <si>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</si>
  <si>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</si>
  <si>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</si>
  <si>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</si>
  <si>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</si>
  <si>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</si>
  <si>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</si>
  <si>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</si>
  <si>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</si>
  <si>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</si>
  <si>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</si>
  <si>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</si>
  <si>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</si>
  <si>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</si>
  <si>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</si>
  <si>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</si>
  <si>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</si>
  <si>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</si>
  <si>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</si>
  <si>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</si>
  <si>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</si>
  <si>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</si>
  <si>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</si>
  <si>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</si>
  <si>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</si>
  <si>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</si>
  <si>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</si>
  <si>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</si>
  <si>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</si>
  <si>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</si>
  <si>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</si>
  <si>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</si>
  <si>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</si>
  <si>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</si>
  <si>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</si>
  <si>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</si>
  <si>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</si>
  <si>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</si>
  <si>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</si>
  <si>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</si>
  <si>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</si>
  <si>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</si>
  <si>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</si>
  <si>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</si>
  <si>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</si>
  <si>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</si>
  <si>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</si>
  <si>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</si>
  <si>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</si>
  <si>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</si>
  <si>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</si>
  <si>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</si>
  <si>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</si>
  <si>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</si>
  <si>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</si>
  <si>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</si>
  <si>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</si>
  <si>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</si>
  <si>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</si>
  <si>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</si>
  <si>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</si>
  <si>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</si>
  <si>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</si>
  <si>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</si>
  <si>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</si>
  <si>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</si>
  <si>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</si>
  <si>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</si>
  <si>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</si>
  <si>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</si>
  <si>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</si>
  <si>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</si>
  <si>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</si>
  <si>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</si>
  <si>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</si>
  <si>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</si>
  <si>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</si>
  <si>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</si>
  <si>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</si>
  <si>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</si>
  <si>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</si>
  <si>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</si>
  <si>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</si>
  <si>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</si>
  <si>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</si>
  <si>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</si>
  <si>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</si>
  <si>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</si>
  <si>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</si>
  <si>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</si>
  <si>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</si>
  <si>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</si>
  <si>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</si>
  <si>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</si>
  <si>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</si>
  <si>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</si>
  <si>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</si>
  <si>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</si>
  <si>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</si>
  <si>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</si>
  <si>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</si>
  <si>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</si>
  <si>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</si>
  <si>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</si>
  <si>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</si>
  <si>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</si>
  <si>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</si>
  <si>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</si>
  <si>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</si>
  <si>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</si>
  <si>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</si>
  <si>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</si>
  <si>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</si>
  <si>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</si>
  <si>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</si>
  <si>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</si>
  <si>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</si>
  <si>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</si>
  <si>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</si>
  <si>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</si>
  <si>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</si>
  <si>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</si>
  <si>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</si>
  <si>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</si>
  <si>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</si>
  <si>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</si>
  <si>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</si>
  <si>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</si>
  <si>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</si>
  <si>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</si>
  <si>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</si>
  <si>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</si>
  <si>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</si>
  <si>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</si>
  <si>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</si>
  <si>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</si>
  <si>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</si>
  <si>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</si>
  <si>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</si>
  <si>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</si>
  <si>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</si>
  <si>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</si>
  <si>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</si>
  <si>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</si>
  <si>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</si>
  <si>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</si>
  <si>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</si>
  <si>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</si>
  <si>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</si>
  <si>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</si>
  <si>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</si>
  <si>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</si>
  <si>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</si>
  <si>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</si>
  <si>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</si>
  <si>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</si>
  <si>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</si>
  <si>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</si>
  <si>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</si>
  <si>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</si>
  <si>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</si>
  <si>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</si>
  <si>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</si>
  <si>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</si>
  <si>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</si>
  <si>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</si>
  <si>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</si>
  <si>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</si>
  <si>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</si>
  <si>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</si>
  <si>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</si>
  <si>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</si>
  <si>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</si>
  <si>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</si>
  <si>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</si>
  <si>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</si>
  <si>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</si>
  <si>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</si>
  <si>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</si>
  <si>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</si>
  <si>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</si>
  <si>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</si>
  <si>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</si>
  <si>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</si>
  <si>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</si>
  <si>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</si>
  <si>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</si>
  <si>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</si>
  <si>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</si>
  <si>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</si>
  <si>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</si>
  <si>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</si>
  <si>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</si>
  <si>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</si>
  <si>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</si>
  <si>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</si>
  <si>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</si>
  <si>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</si>
  <si>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</si>
  <si>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</si>
  <si>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</si>
  <si>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</si>
  <si>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</si>
  <si>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</si>
  <si>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</si>
  <si>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</si>
  <si>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</si>
  <si>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</si>
  <si>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</si>
  <si>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</si>
  <si>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</si>
  <si>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</si>
  <si>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</si>
  <si>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</si>
  <si>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</si>
  <si>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</si>
  <si>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</si>
  <si>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</si>
  <si>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</si>
  <si>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</si>
  <si>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</si>
  <si>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</si>
  <si>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</si>
  <si>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</si>
  <si>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</si>
  <si>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</si>
  <si>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</si>
  <si>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</si>
  <si>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</si>
  <si>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</si>
  <si>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</si>
  <si>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</si>
  <si>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</si>
  <si>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</si>
  <si>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</si>
  <si>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</si>
  <si>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</si>
  <si>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</si>
  <si>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</si>
  <si>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</si>
  <si>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</si>
  <si>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</si>
  <si>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</si>
  <si>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</si>
  <si>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</si>
  <si>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</si>
  <si>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</si>
  <si>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</si>
  <si>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</si>
  <si>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</si>
  <si>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</si>
  <si>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</si>
  <si>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</si>
  <si>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</si>
  <si>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</si>
  <si>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</si>
  <si>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</si>
  <si>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</si>
  <si>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</si>
  <si>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</si>
  <si>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</si>
  <si>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</si>
  <si>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</si>
  <si>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</si>
  <si>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</si>
  <si>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</si>
  <si>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</si>
  <si>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</si>
  <si>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</si>
  <si>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</si>
  <si>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</si>
  <si>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</si>
  <si>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</si>
  <si>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</si>
  <si>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</si>
  <si>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</si>
  <si>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</si>
  <si>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</si>
  <si>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</si>
  <si>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</si>
  <si>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</si>
  <si>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</si>
  <si>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</si>
  <si>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</si>
  <si>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</si>
  <si>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</si>
  <si>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</si>
  <si>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</si>
  <si>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</si>
  <si>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</si>
  <si>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</si>
  <si>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</si>
  <si>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</si>
  <si>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</si>
  <si>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</si>
  <si>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</si>
  <si>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</si>
  <si>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</si>
  <si>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</si>
  <si>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</si>
  <si>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</si>
  <si>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</si>
  <si>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</si>
  <si>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</si>
  <si>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</si>
  <si>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</si>
  <si>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</si>
  <si>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</si>
  <si>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</si>
  <si>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</si>
  <si>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</si>
  <si>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</si>
  <si>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</si>
  <si>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</si>
  <si>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</si>
  <si>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</si>
  <si>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</si>
  <si>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</si>
  <si>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</si>
  <si>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</si>
  <si>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</si>
  <si>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</si>
  <si>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</si>
  <si>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</si>
  <si>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</si>
  <si>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</si>
  <si>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</si>
  <si>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</si>
  <si>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</si>
  <si>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</si>
  <si>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</si>
  <si>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</si>
  <si>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</si>
  <si>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</si>
  <si>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</si>
  <si>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</si>
  <si>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</si>
  <si>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</si>
  <si>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</si>
  <si>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</si>
  <si>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</si>
  <si>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</si>
  <si>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</si>
  <si>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</si>
  <si>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</si>
  <si>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</si>
  <si>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</si>
  <si>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</si>
  <si>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</si>
  <si>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</si>
  <si>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</si>
  <si>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</si>
  <si>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</si>
  <si>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</si>
  <si>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</si>
  <si>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</si>
  <si>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</si>
  <si>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</si>
  <si>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</si>
  <si>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</si>
  <si>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</si>
  <si>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</si>
  <si>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</si>
  <si>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</si>
  <si>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</si>
  <si>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</si>
  <si>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</si>
  <si>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</si>
  <si>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</si>
  <si>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</si>
  <si>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</si>
  <si>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</si>
  <si>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</si>
  <si>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</si>
  <si>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</si>
  <si>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</si>
  <si>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</si>
  <si>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</si>
  <si>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</si>
  <si>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</si>
  <si>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</si>
  <si>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</si>
  <si>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</si>
  <si>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</si>
  <si>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</si>
  <si>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</si>
  <si>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</si>
  <si>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</si>
  <si>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</si>
  <si>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</si>
  <si>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</si>
  <si>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</si>
  <si>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</si>
  <si>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</si>
  <si>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</si>
  <si>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</si>
  <si>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</si>
  <si>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</si>
  <si>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</si>
  <si>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</si>
  <si>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</si>
  <si>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</si>
  <si>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</si>
  <si>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</si>
  <si>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</si>
  <si>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</si>
  <si>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</si>
  <si>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</si>
  <si>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</si>
  <si>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</si>
  <si>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</si>
  <si>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</si>
  <si>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</si>
  <si>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</si>
  <si>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</si>
  <si>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</si>
  <si>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</si>
  <si>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</si>
  <si>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</si>
  <si>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</si>
  <si>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</si>
  <si>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</si>
  <si>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</si>
  <si>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</si>
  <si>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</si>
  <si>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</si>
  <si>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</si>
  <si>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</si>
  <si>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</si>
  <si>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</si>
  <si>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</si>
  <si>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</si>
  <si>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</si>
  <si>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</si>
  <si>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</si>
  <si>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</si>
  <si>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</si>
  <si>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</si>
  <si>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</si>
  <si>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</si>
  <si>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</si>
  <si>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</si>
  <si>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</si>
  <si>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</si>
  <si>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</si>
  <si>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</si>
  <si>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</si>
  <si>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</si>
  <si>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</si>
  <si>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</si>
  <si>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</si>
  <si>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</si>
  <si>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</si>
  <si>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</si>
  <si>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</si>
  <si>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</si>
  <si>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</si>
  <si>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</si>
  <si>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</si>
  <si>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</si>
  <si>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</si>
  <si>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</si>
  <si>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</si>
  <si>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</si>
  <si>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</si>
  <si>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</si>
  <si>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</si>
  <si>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</si>
  <si>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</si>
  <si>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</si>
  <si>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</si>
  <si>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</si>
  <si>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</si>
  <si>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</si>
  <si>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</si>
  <si>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</si>
  <si>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</si>
  <si>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</si>
  <si>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</si>
  <si>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</si>
  <si>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</si>
  <si>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</si>
  <si>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</si>
  <si>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</si>
  <si>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</si>
  <si>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</si>
  <si>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</si>
  <si>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</si>
  <si>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</si>
  <si>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</si>
  <si>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</si>
  <si>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</si>
  <si>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</si>
  <si>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</si>
  <si>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</si>
  <si>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</si>
  <si>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</si>
  <si>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</si>
  <si>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</si>
  <si>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</si>
  <si>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</si>
  <si>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</si>
  <si>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</si>
  <si>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</si>
  <si>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</si>
  <si>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</si>
  <si>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</si>
  <si>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</si>
  <si>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</si>
  <si>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</si>
  <si>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</si>
  <si>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</si>
  <si>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</si>
  <si>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</si>
  <si>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</si>
  <si>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</si>
  <si>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</si>
  <si>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</si>
  <si>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</si>
  <si>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</si>
  <si>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</si>
  <si>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</si>
  <si>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</si>
  <si>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</si>
  <si>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</si>
  <si>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</si>
  <si>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</si>
  <si>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</si>
  <si>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</si>
  <si>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</si>
  <si>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</si>
  <si>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</si>
  <si>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</si>
  <si>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</si>
  <si>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</si>
  <si>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</si>
  <si>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</si>
  <si>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</si>
  <si>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</si>
  <si>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</si>
  <si>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</si>
  <si>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</si>
  <si>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</si>
  <si>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</si>
  <si>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</si>
  <si>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</si>
  <si>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</si>
  <si>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</si>
  <si>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</si>
  <si>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</si>
  <si>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</si>
  <si>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</si>
  <si>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</si>
  <si>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</si>
  <si>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</si>
  <si>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</si>
  <si>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</si>
  <si>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</si>
  <si>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</si>
  <si>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</si>
  <si>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</si>
  <si>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</si>
  <si>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</si>
  <si>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</si>
  <si>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</si>
  <si>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</si>
  <si>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</si>
  <si>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</si>
  <si>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</si>
  <si>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</si>
  <si>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</si>
  <si>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</si>
  <si>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</si>
  <si>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</si>
  <si>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</si>
  <si>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</si>
  <si>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</si>
  <si>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</si>
  <si>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</si>
  <si>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</si>
  <si>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</si>
  <si>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</si>
  <si>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</si>
  <si>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</si>
  <si>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</si>
  <si>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</si>
  <si>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</si>
  <si>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</si>
  <si>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</si>
  <si>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</si>
  <si>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</si>
  <si>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</si>
  <si>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</si>
  <si>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</si>
  <si>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</si>
  <si>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</si>
  <si>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</si>
  <si>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</si>
  <si>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</si>
  <si>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</si>
  <si>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</si>
  <si>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</si>
  <si>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</si>
  <si>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</si>
  <si>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</si>
  <si>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</si>
  <si>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</si>
  <si>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</si>
  <si>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</si>
  <si>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</si>
  <si>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</si>
  <si>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</si>
  <si>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</si>
  <si>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</si>
  <si>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</si>
  <si>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</si>
  <si>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</si>
  <si>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</si>
  <si>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</si>
  <si>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</si>
  <si>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</si>
  <si>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</si>
  <si>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</si>
  <si>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</si>
  <si>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</si>
  <si>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</si>
  <si>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</si>
  <si>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</si>
  <si>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</si>
  <si>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</si>
  <si>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</si>
  <si>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</si>
  <si>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</si>
  <si>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</si>
  <si>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</si>
  <si>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</si>
  <si>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</si>
  <si>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</si>
  <si>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</si>
  <si>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</si>
  <si>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</si>
  <si>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</si>
  <si>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</si>
  <si>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</si>
  <si>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</si>
  <si>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</si>
  <si>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</si>
  <si>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</si>
  <si>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</si>
  <si>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</si>
  <si>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</si>
  <si>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</si>
  <si>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</si>
  <si>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</si>
  <si>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</si>
  <si>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</si>
  <si>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</si>
  <si>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</si>
  <si>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</si>
  <si>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</si>
  <si>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</si>
  <si>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</si>
  <si>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</si>
  <si>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</si>
  <si>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</si>
  <si>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</si>
  <si>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</si>
  <si>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</si>
  <si>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</si>
  <si>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</si>
  <si>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</si>
  <si>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</si>
  <si>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</si>
  <si>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</si>
  <si>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</si>
  <si>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</si>
  <si>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</si>
  <si>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</si>
  <si>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</si>
  <si>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</si>
  <si>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</si>
  <si>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</si>
  <si>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</si>
  <si>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</si>
  <si>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</si>
  <si>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</si>
  <si>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</si>
  <si>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</si>
  <si>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</si>
  <si>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</si>
  <si>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</si>
  <si>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</si>
  <si>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</si>
  <si>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</si>
  <si>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</si>
  <si>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</si>
  <si>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</si>
  <si>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</si>
  <si>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</si>
  <si>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</si>
  <si>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</si>
  <si>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</si>
  <si>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</si>
  <si>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</si>
  <si>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</si>
  <si>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</si>
  <si>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</si>
  <si>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</si>
  <si>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</si>
  <si>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</si>
  <si>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</si>
  <si>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</si>
  <si>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</si>
  <si>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</si>
  <si>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</si>
  <si>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</si>
  <si>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</si>
  <si>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</si>
  <si>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</si>
  <si>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</si>
  <si>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</si>
  <si>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</si>
  <si>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</si>
  <si>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</si>
  <si>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</si>
  <si>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</si>
  <si>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</si>
  <si>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</si>
  <si>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</si>
  <si>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</si>
  <si>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</si>
  <si>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</si>
  <si>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</si>
  <si>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</si>
  <si>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</si>
  <si>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</si>
  <si>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</si>
  <si>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</si>
  <si>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</si>
  <si>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</si>
  <si>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</si>
  <si>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</si>
  <si>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</si>
  <si>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</si>
  <si>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</si>
  <si>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</si>
  <si>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</si>
  <si>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</si>
  <si>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</si>
  <si>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</si>
  <si>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</si>
  <si>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</si>
  <si>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</si>
  <si>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</si>
  <si>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</si>
  <si>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</si>
  <si>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</si>
  <si>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</si>
  <si>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</si>
  <si>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</si>
  <si>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</si>
  <si>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</si>
  <si>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</si>
  <si>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</si>
  <si>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</si>
  <si>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</si>
  <si>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</si>
  <si>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</si>
  <si>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</si>
  <si>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</si>
  <si>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</si>
  <si>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</si>
  <si>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</si>
  <si>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</si>
  <si>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</si>
  <si>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</si>
  <si>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</si>
  <si>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</si>
  <si>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</si>
  <si>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</si>
  <si>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</si>
  <si>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</si>
  <si>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</si>
  <si>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</si>
  <si>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</si>
  <si>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</si>
  <si>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</si>
  <si>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</si>
  <si>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</si>
  <si>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</si>
  <si>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</si>
  <si>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</si>
  <si>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</si>
  <si>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</si>
  <si>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</si>
  <si>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</si>
  <si>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</si>
  <si>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</si>
  <si>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</si>
  <si>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</si>
  <si>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</si>
  <si>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</si>
  <si>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</si>
  <si>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</si>
  <si>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</si>
  <si>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</si>
  <si>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</si>
  <si>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</si>
  <si>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</si>
  <si>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</si>
  <si>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</si>
  <si>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</si>
  <si>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</si>
  <si>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</si>
  <si>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</si>
  <si>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</si>
  <si>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</si>
  <si>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</si>
  <si>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</si>
  <si>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</si>
  <si>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</si>
  <si>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</si>
  <si>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</si>
  <si>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</si>
  <si>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</si>
  <si>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</si>
  <si>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</si>
  <si>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</si>
  <si>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</si>
  <si>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</si>
  <si>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</si>
  <si>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</si>
  <si>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</si>
  <si>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</si>
  <si>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</si>
  <si>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</si>
  <si>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</si>
  <si>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</si>
  <si>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</si>
  <si>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</si>
  <si>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</si>
  <si>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</si>
  <si>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</si>
  <si>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</si>
  <si>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</si>
  <si>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</si>
  <si>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</si>
  <si>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</si>
  <si>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</si>
  <si>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</si>
  <si>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</si>
  <si>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</si>
  <si>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</si>
  <si>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</si>
  <si>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</si>
  <si>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</si>
  <si>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</si>
  <si>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</si>
  <si>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</si>
  <si>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</si>
  <si>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</si>
  <si>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</si>
  <si>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</si>
  <si>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</si>
  <si>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</si>
  <si>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</si>
  <si>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</si>
  <si>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</si>
  <si>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</si>
  <si>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</si>
  <si>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</si>
  <si>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</si>
  <si>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</si>
  <si>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</si>
  <si>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</si>
  <si>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</si>
  <si>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</si>
  <si>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</si>
  <si>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</si>
  <si>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</si>
  <si>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</si>
  <si>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</si>
  <si>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</si>
  <si>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</si>
  <si>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</si>
  <si>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</si>
  <si>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</si>
  <si>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</si>
  <si>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</si>
  <si>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</si>
  <si>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</si>
  <si>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</si>
  <si>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</si>
  <si>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</si>
  <si>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</si>
  <si>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</si>
  <si>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</si>
  <si>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</si>
  <si>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</si>
  <si>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</si>
  <si>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</si>
  <si>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</si>
  <si>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</si>
  <si>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</si>
  <si>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</si>
  <si>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</si>
  <si>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</si>
  <si>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</si>
  <si>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</si>
  <si>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</si>
  <si>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</si>
  <si>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</si>
  <si>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</si>
  <si>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</si>
  <si>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</si>
  <si>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</si>
  <si>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</si>
  <si>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</si>
  <si>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</si>
  <si>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</si>
  <si>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</si>
  <si>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</si>
  <si>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</si>
  <si>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</si>
  <si>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</si>
  <si>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</si>
  <si>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</si>
  <si>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</si>
  <si>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</si>
  <si>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</si>
  <si>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</si>
  <si>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</si>
  <si>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</si>
  <si>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</si>
  <si>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</si>
  <si>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</si>
  <si>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</si>
  <si>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</si>
  <si>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</si>
  <si>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</si>
  <si>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</si>
  <si>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</si>
  <si>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</si>
  <si>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</si>
  <si>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</si>
  <si>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</si>
  <si>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</si>
  <si>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</si>
  <si>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</si>
  <si>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</si>
  <si>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</si>
  <si>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</si>
  <si>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</si>
  <si>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</si>
  <si>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</si>
  <si>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</si>
  <si>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</si>
  <si>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</si>
  <si>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</si>
  <si>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</si>
  <si>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</si>
  <si>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</si>
  <si>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</si>
  <si>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</si>
  <si>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</si>
  <si>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</si>
  <si>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</si>
  <si>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</si>
  <si>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</si>
  <si>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</si>
  <si>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</si>
  <si>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</si>
  <si>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</si>
  <si>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</si>
  <si>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</si>
  <si>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</si>
  <si>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</si>
  <si>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</si>
  <si>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</si>
  <si>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</si>
  <si>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</si>
  <si>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</si>
  <si>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</si>
  <si>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</si>
  <si>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</si>
  <si>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</si>
  <si>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</si>
  <si>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</si>
  <si>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</si>
  <si>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</si>
  <si>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</si>
  <si>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</si>
  <si>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</si>
  <si>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</si>
  <si>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</si>
  <si>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</si>
  <si>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</si>
  <si>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</si>
  <si>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</si>
  <si>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</si>
  <si>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</si>
  <si>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</si>
  <si>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</si>
  <si>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</si>
  <si>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</si>
  <si>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</si>
  <si>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</si>
  <si>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</si>
  <si>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</si>
  <si>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</si>
  <si>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</si>
  <si>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</si>
  <si>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</si>
  <si>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</si>
  <si>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</si>
  <si>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</si>
  <si>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</si>
  <si>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</si>
  <si>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</si>
  <si>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</si>
  <si>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</si>
  <si>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</si>
  <si>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</si>
  <si>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</si>
  <si>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</si>
  <si>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</si>
  <si>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</si>
  <si>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</si>
  <si>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</si>
  <si>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</si>
  <si>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</si>
  <si>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</si>
  <si>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</si>
  <si>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</si>
  <si>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</si>
  <si>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</si>
  <si>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</si>
  <si>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</si>
  <si>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</si>
  <si>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</si>
  <si>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</si>
  <si>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</si>
  <si>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</si>
  <si>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</si>
  <si>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</si>
  <si>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</si>
  <si>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</si>
  <si>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</si>
  <si>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</si>
  <si>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</si>
  <si>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</si>
  <si>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</si>
  <si>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</si>
  <si>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</si>
  <si>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</si>
  <si>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</si>
  <si>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</si>
  <si>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</si>
  <si>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</si>
  <si>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</si>
  <si>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</si>
  <si>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</si>
  <si>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</si>
  <si>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</si>
  <si>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</si>
  <si>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</si>
  <si>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</si>
  <si>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</si>
  <si>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</si>
  <si>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</si>
  <si>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</si>
  <si>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</si>
  <si>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</si>
  <si>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</si>
  <si>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</si>
  <si>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</si>
  <si>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</si>
  <si>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</si>
  <si>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</si>
  <si>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</si>
  <si>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</si>
  <si>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</si>
  <si>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</si>
  <si>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</si>
  <si>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</si>
  <si>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</si>
  <si>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</si>
  <si>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</si>
  <si>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</si>
  <si>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</si>
  <si>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</si>
  <si>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</si>
  <si>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</si>
  <si>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</si>
  <si>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</si>
  <si>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</si>
  <si>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</si>
  <si>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</si>
  <si>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</si>
  <si>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</si>
  <si>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</si>
  <si>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</si>
  <si>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</si>
  <si>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</si>
  <si>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</si>
  <si>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</si>
  <si>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</si>
  <si>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</si>
  <si>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</si>
  <si>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</si>
  <si>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</si>
  <si>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</si>
  <si>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</si>
  <si>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</si>
  <si>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</si>
  <si>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</si>
  <si>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</si>
  <si>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</si>
  <si>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</si>
  <si>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</si>
  <si>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</si>
  <si>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</si>
  <si>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</si>
  <si>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</si>
  <si>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</si>
  <si>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</si>
  <si>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</si>
  <si>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</si>
  <si>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</si>
  <si>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</si>
  <si>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</si>
  <si>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</si>
  <si>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</si>
  <si>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</si>
  <si>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</si>
  <si>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</si>
  <si>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</si>
  <si>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</si>
  <si>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</si>
  <si>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</si>
  <si>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</si>
  <si>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</si>
  <si>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</si>
  <si>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</si>
  <si>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</si>
  <si>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</si>
  <si>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</si>
  <si>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</si>
  <si>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</si>
  <si>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</si>
  <si>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</si>
  <si>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</si>
  <si>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</si>
  <si>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</si>
  <si>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</si>
  <si>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</si>
  <si>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</si>
  <si>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</si>
  <si>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</si>
  <si>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</si>
  <si>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</si>
  <si>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</si>
  <si>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</si>
  <si>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</si>
  <si>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</si>
  <si>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</si>
  <si>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</si>
  <si>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</si>
  <si>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</si>
  <si>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</si>
  <si>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</si>
  <si>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</si>
  <si>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</si>
  <si>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</si>
  <si>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</si>
  <si>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</si>
  <si>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</si>
  <si>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</si>
  <si>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</si>
  <si>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</si>
  <si>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</si>
  <si>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</si>
  <si>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</si>
  <si>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</si>
  <si>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</si>
  <si>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</si>
  <si>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</si>
  <si>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</si>
  <si>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</si>
  <si>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</si>
  <si>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</si>
  <si>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</si>
  <si>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</si>
  <si>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</si>
  <si>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</si>
  <si>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</si>
  <si>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</si>
  <si>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</si>
  <si>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</si>
  <si>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</si>
  <si>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</si>
  <si>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</si>
  <si>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</si>
  <si>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</si>
  <si>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</si>
  <si>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</si>
  <si>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</si>
  <si>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</si>
  <si>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</si>
  <si>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</si>
  <si>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</si>
  <si>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</si>
  <si>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</si>
  <si>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</si>
  <si>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</si>
  <si>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</si>
  <si>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</si>
  <si>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</si>
  <si>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</si>
  <si>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</si>
  <si>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</si>
  <si>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</si>
  <si>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</si>
  <si>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</si>
  <si>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</si>
  <si>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</si>
  <si>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</si>
  <si>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</si>
  <si>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</si>
  <si>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</si>
  <si>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</si>
  <si>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</si>
  <si>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</si>
  <si>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</si>
  <si>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</si>
  <si>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</si>
  <si>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</si>
  <si>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</si>
  <si>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</si>
  <si>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</si>
  <si>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</si>
  <si>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</si>
  <si>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</si>
  <si>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</si>
  <si>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</si>
  <si>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</si>
  <si>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</si>
  <si>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</si>
  <si>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</si>
  <si>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</si>
  <si>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</si>
  <si>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</si>
  <si>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</si>
  <si>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</si>
  <si>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</si>
  <si>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</si>
  <si>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</si>
  <si>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</si>
  <si>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</si>
  <si>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</si>
  <si>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</si>
  <si>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</si>
  <si>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</si>
  <si>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</si>
  <si>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</si>
  <si>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</si>
  <si>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</si>
  <si>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</si>
  <si>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</si>
  <si>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</si>
  <si>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</si>
  <si>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</si>
  <si>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</si>
  <si>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</si>
  <si>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</si>
  <si>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</si>
  <si>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</si>
  <si>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</si>
  <si>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</si>
  <si>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</si>
  <si>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</si>
  <si>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</si>
  <si>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</si>
  <si>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</si>
  <si>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</si>
  <si>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</si>
  <si>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</si>
  <si>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</si>
  <si>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</si>
  <si>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</si>
  <si>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</si>
  <si>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</si>
  <si>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</si>
  <si>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</si>
  <si>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</si>
  <si>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</si>
  <si>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</si>
  <si>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</si>
  <si>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</si>
  <si>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</si>
  <si>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</si>
  <si>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</si>
  <si>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</si>
  <si>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</si>
  <si>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</si>
  <si>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</si>
  <si>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</si>
  <si>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</si>
  <si>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</si>
  <si>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</si>
  <si>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</si>
  <si>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</si>
  <si>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</si>
  <si>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</si>
  <si>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</si>
  <si>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</si>
  <si>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</si>
  <si>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</si>
  <si>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</si>
  <si>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</si>
  <si>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</si>
  <si>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</si>
  <si>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</si>
  <si>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</si>
  <si>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</si>
  <si>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</si>
  <si>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</si>
  <si>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</si>
  <si>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</si>
  <si>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</si>
  <si>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</si>
  <si>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</si>
  <si>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</si>
  <si>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</si>
  <si>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</si>
  <si>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</si>
  <si>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</si>
  <si>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</si>
  <si>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</si>
  <si>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</si>
  <si>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</si>
  <si>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</si>
  <si>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</si>
  <si>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</si>
  <si>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</si>
  <si>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</si>
  <si>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</si>
  <si>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</si>
  <si>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</si>
  <si>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</si>
  <si>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</si>
  <si>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</si>
  <si>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</si>
  <si>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</si>
  <si>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</si>
  <si>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</si>
  <si>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</si>
  <si>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</si>
  <si>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</si>
  <si>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</si>
  <si>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</si>
  <si>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</si>
  <si>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</si>
  <si>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</si>
  <si>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</si>
  <si>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</si>
  <si>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</si>
  <si>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</si>
  <si>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</si>
  <si>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</si>
  <si>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</si>
  <si>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</si>
  <si>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</si>
  <si>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</si>
  <si>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</si>
  <si>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</si>
  <si>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</si>
  <si>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</si>
  <si>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</si>
  <si>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</si>
  <si>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</si>
  <si>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</si>
  <si>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</si>
  <si>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</si>
  <si>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</si>
  <si>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</si>
  <si>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</si>
  <si>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</si>
  <si>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</si>
  <si>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</si>
  <si>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</si>
  <si>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</si>
  <si>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</si>
  <si>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</si>
  <si>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</si>
  <si>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</si>
  <si>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</si>
  <si>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</si>
  <si>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</si>
  <si>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</si>
  <si>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</si>
  <si>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</si>
  <si>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</si>
  <si>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</si>
  <si>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</si>
  <si>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</si>
  <si>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</si>
  <si>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</si>
  <si>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</si>
  <si>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</si>
  <si>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</si>
  <si>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</si>
  <si>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</si>
  <si>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</si>
  <si>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</si>
  <si>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</si>
  <si>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</si>
  <si>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</si>
  <si>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</si>
  <si>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</si>
  <si>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</si>
  <si>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</si>
  <si>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</si>
  <si>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</si>
  <si>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</si>
  <si>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</si>
  <si>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</si>
  <si>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</si>
  <si>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</si>
  <si>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</si>
  <si>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</si>
  <si>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</si>
  <si>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</si>
  <si>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</si>
  <si>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</si>
  <si>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</si>
  <si>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</si>
  <si>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</si>
  <si>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</si>
  <si>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</si>
  <si>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</si>
  <si>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</si>
  <si>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</si>
  <si>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</si>
  <si>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</si>
  <si>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</si>
  <si>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</si>
  <si>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</si>
  <si>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</si>
  <si>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</si>
  <si>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</si>
  <si>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</si>
  <si>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</si>
  <si>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</si>
  <si>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</si>
  <si>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</si>
  <si>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</si>
  <si>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</si>
  <si>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</si>
  <si>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</si>
  <si>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</si>
  <si>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</si>
  <si>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</si>
  <si>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</si>
  <si>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</si>
  <si>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</si>
  <si>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</si>
  <si>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</si>
  <si>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</si>
  <si>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</si>
  <si>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</si>
  <si>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</si>
  <si>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</si>
  <si>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</si>
  <si>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</si>
  <si>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</si>
  <si>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</si>
  <si>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</si>
  <si>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</si>
  <si>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</si>
  <si>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</si>
  <si>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</si>
  <si>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</si>
  <si>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</si>
  <si>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</si>
  <si>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</si>
  <si>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</si>
  <si>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</si>
  <si>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</si>
  <si>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</si>
  <si>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</si>
  <si>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</si>
  <si>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</si>
  <si>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</si>
  <si>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</si>
  <si>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</si>
  <si>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</si>
  <si>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</si>
  <si>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</si>
  <si>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</si>
  <si>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</si>
  <si>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</si>
  <si>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</si>
  <si>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</si>
  <si>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</si>
  <si>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</si>
  <si>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</si>
  <si>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</si>
  <si>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</si>
  <si>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</si>
  <si>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</si>
  <si>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</si>
  <si>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</si>
  <si>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</si>
  <si>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</si>
  <si>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</si>
  <si>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</si>
  <si>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</si>
  <si>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</si>
  <si>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</si>
  <si>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</si>
  <si>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</si>
  <si>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</si>
  <si>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</si>
  <si>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</si>
  <si>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</si>
  <si>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</si>
  <si>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</si>
  <si>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</si>
  <si>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</si>
  <si>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</si>
  <si>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</si>
  <si>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</si>
  <si>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</si>
  <si>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</si>
  <si>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</si>
  <si>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</si>
  <si>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</si>
  <si>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</si>
  <si>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</si>
  <si>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</si>
  <si>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</si>
  <si>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</si>
  <si>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</si>
  <si>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</si>
  <si>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</si>
  <si>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</si>
  <si>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</si>
  <si>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</si>
  <si>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</si>
  <si>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</si>
  <si>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</si>
  <si>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</si>
  <si>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</si>
  <si>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</si>
  <si>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</si>
  <si>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</si>
  <si>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</si>
  <si>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</si>
  <si>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</si>
  <si>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</si>
  <si>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</si>
  <si>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</si>
  <si>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</si>
  <si>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</si>
  <si>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</si>
  <si>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</si>
  <si>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</si>
  <si>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</si>
  <si>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</si>
  <si>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</si>
  <si>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</si>
  <si>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</si>
  <si>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</si>
  <si>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</si>
  <si>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</si>
  <si>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</si>
  <si>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</si>
  <si>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</si>
  <si>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</si>
  <si>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</si>
  <si>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</si>
  <si>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</si>
  <si>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</si>
  <si>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</si>
  <si>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</si>
  <si>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</si>
  <si>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</si>
  <si>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</si>
  <si>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</si>
  <si>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</si>
  <si>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</si>
  <si>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</si>
  <si>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</si>
  <si>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</si>
  <si>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</si>
  <si>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</si>
  <si>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</si>
  <si>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</si>
  <si>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</si>
  <si>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</si>
  <si>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</si>
  <si>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</si>
  <si>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</si>
  <si>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</si>
  <si>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</si>
  <si>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</si>
  <si>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</si>
  <si>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</si>
  <si>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</si>
  <si>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</si>
  <si>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</si>
  <si>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</si>
  <si>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</si>
  <si>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</si>
  <si>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</si>
  <si>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</si>
  <si>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</si>
  <si>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</si>
  <si>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</si>
  <si>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</si>
  <si>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</si>
  <si>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</si>
  <si>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</si>
  <si>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</si>
  <si>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</si>
  <si>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</si>
  <si>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</si>
  <si>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</si>
  <si>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</si>
  <si>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</si>
  <si>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</si>
  <si>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</si>
  <si>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</si>
  <si>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</si>
  <si>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</si>
  <si>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</si>
  <si>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</si>
  <si>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</si>
  <si>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</si>
  <si>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</si>
  <si>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</si>
  <si>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</si>
  <si>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</si>
  <si>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</si>
  <si>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</si>
  <si>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</si>
  <si>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</si>
  <si>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</si>
  <si>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</si>
  <si>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</si>
  <si>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</si>
  <si>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</si>
  <si>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</si>
  <si>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</si>
  <si>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</si>
  <si>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</si>
  <si>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</si>
  <si>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</si>
  <si>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</si>
  <si>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</si>
  <si>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</si>
  <si>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</si>
  <si>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</si>
  <si>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</si>
  <si>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</si>
  <si>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</si>
  <si>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</si>
  <si>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</si>
  <si>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</si>
  <si>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</si>
  <si>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</si>
  <si>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</si>
  <si>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</si>
  <si>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</si>
  <si>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</si>
  <si>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</si>
  <si>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</si>
  <si>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</si>
  <si>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</si>
  <si>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</si>
  <si>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</si>
  <si>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</si>
  <si>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</si>
  <si>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</si>
  <si>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</si>
  <si>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</si>
  <si>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</si>
  <si>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</si>
  <si>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</si>
  <si>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</si>
  <si>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</si>
  <si>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</si>
  <si>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</si>
  <si>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</si>
  <si>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</si>
  <si>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</si>
  <si>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</si>
  <si>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</si>
  <si>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</si>
  <si>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</si>
  <si>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</si>
  <si>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</si>
  <si>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</si>
  <si>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</si>
  <si>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</si>
  <si>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</si>
  <si>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</si>
  <si>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</si>
  <si>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</si>
  <si>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</si>
  <si>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</si>
  <si>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</si>
  <si>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</si>
  <si>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</si>
  <si>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</si>
  <si>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</si>
  <si>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</si>
  <si>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</si>
  <si>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</si>
  <si>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</si>
  <si>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</si>
  <si>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</si>
  <si>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</si>
  <si>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</si>
  <si>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</si>
  <si>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</si>
  <si>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</si>
  <si>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</si>
  <si>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</si>
  <si>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</si>
  <si>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</si>
  <si>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</si>
  <si>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</si>
  <si>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</si>
  <si>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</si>
  <si>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</si>
  <si>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</si>
  <si>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</si>
  <si>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</si>
  <si>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</si>
  <si>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</si>
  <si>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</si>
  <si>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</si>
  <si>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</si>
  <si>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</si>
  <si>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</si>
  <si>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</si>
  <si>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</si>
  <si>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</si>
  <si>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</si>
  <si>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</si>
  <si>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</si>
  <si>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</si>
  <si>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</si>
  <si>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</si>
  <si>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</si>
  <si>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</si>
  <si>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</si>
  <si>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</si>
  <si>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</si>
  <si>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</si>
  <si>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</si>
  <si>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</si>
  <si>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</si>
  <si>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</si>
  <si>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</si>
  <si>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</si>
  <si>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</si>
  <si>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</si>
  <si>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</si>
  <si>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</si>
  <si>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</si>
  <si>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</si>
  <si>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</si>
  <si>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</si>
  <si>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</si>
  <si>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</si>
  <si>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</si>
  <si>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</si>
  <si>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</si>
  <si>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</si>
  <si>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</si>
  <si>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</si>
  <si>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</si>
  <si>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</si>
  <si>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</si>
  <si>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</si>
  <si>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</si>
  <si>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</si>
  <si>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</si>
  <si>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</si>
  <si>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</si>
  <si>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</si>
  <si>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</si>
  <si>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</si>
  <si>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</si>
  <si>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</si>
  <si>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</si>
  <si>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</si>
  <si>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</si>
  <si>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</si>
  <si>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</si>
  <si>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</si>
  <si>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</si>
  <si>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</si>
  <si>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</si>
  <si>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</si>
  <si>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</si>
  <si>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</si>
  <si>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</si>
  <si>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</si>
  <si>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</si>
  <si>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</si>
  <si>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</si>
  <si>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</si>
  <si>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</si>
  <si>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</si>
  <si>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</si>
  <si>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</si>
  <si>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</si>
  <si>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</si>
  <si>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</si>
  <si>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</si>
  <si>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</si>
  <si>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</si>
  <si>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</si>
  <si>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</si>
  <si>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</si>
  <si>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</si>
  <si>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</si>
  <si>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</si>
  <si>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</si>
  <si>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</si>
  <si>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</si>
  <si>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</si>
  <si>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</si>
  <si>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</si>
  <si>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</si>
  <si>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</si>
  <si>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</si>
  <si>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</si>
  <si>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</si>
  <si>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</si>
  <si>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</si>
  <si>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</si>
  <si>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</si>
  <si>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</si>
  <si>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</si>
  <si>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</si>
  <si>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</si>
  <si>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</si>
  <si>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</si>
  <si>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</si>
  <si>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</si>
  <si>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</si>
  <si>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</si>
  <si>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</si>
  <si>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</si>
  <si>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</si>
  <si>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</si>
  <si>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</si>
  <si>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</si>
  <si>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</si>
  <si>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</si>
  <si>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</si>
  <si>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</si>
  <si>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</si>
  <si>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</si>
  <si>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</si>
  <si>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</si>
  <si>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</si>
  <si>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</si>
  <si>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</si>
  <si>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</si>
  <si>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</si>
  <si>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</si>
  <si>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</si>
  <si>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</si>
  <si>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</si>
  <si>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</si>
  <si>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</si>
  <si>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</si>
  <si>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</si>
  <si>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</si>
  <si>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</si>
  <si>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</si>
  <si>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</si>
  <si>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</si>
  <si>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</si>
  <si>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</si>
  <si>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</si>
  <si>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</si>
  <si>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</si>
  <si>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</si>
  <si>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</si>
  <si>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</si>
  <si>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</si>
  <si>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</si>
  <si>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</si>
  <si>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</si>
  <si>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</si>
  <si>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</si>
  <si>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</si>
  <si>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</si>
  <si>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</si>
  <si>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</si>
  <si>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</si>
  <si>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</si>
  <si>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</si>
  <si>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</si>
  <si>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</si>
  <si>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</si>
  <si>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</si>
  <si>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</si>
  <si>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</si>
  <si>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</si>
  <si>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</si>
  <si>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</si>
  <si>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</si>
  <si>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</si>
  <si>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</si>
  <si>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</si>
  <si>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</si>
  <si>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</si>
  <si>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</si>
  <si>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</si>
  <si>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</si>
  <si>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</si>
  <si>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</si>
  <si>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</si>
  <si>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</si>
  <si>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</si>
  <si>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</si>
  <si>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</si>
  <si>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</si>
  <si>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</si>
  <si>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</si>
  <si>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</si>
  <si>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</si>
  <si>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</si>
  <si>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</si>
  <si>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</si>
  <si>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</si>
  <si>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</si>
  <si>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</si>
  <si>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</si>
  <si>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</si>
  <si>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</si>
  <si>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</si>
  <si>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</si>
  <si>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</si>
  <si>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</si>
  <si>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</si>
  <si>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</si>
  <si>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</si>
  <si>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</si>
  <si>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</si>
  <si>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</si>
  <si>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</si>
  <si>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</si>
  <si>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</si>
  <si>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</si>
  <si>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</si>
  <si>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</si>
  <si>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</si>
  <si>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</si>
  <si>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</si>
  <si>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</si>
  <si>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</si>
  <si>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</si>
  <si>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</si>
  <si>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</si>
  <si>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</si>
  <si>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</si>
  <si>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</si>
  <si>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</si>
  <si>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</si>
  <si>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</si>
  <si>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</si>
  <si>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</si>
  <si>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</si>
  <si>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</si>
  <si>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</si>
  <si>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</si>
  <si>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</si>
  <si>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</si>
  <si>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</si>
  <si>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</si>
  <si>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</si>
  <si>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</si>
  <si>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</si>
  <si>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</si>
  <si>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</si>
  <si>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</si>
  <si>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</si>
  <si>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</si>
  <si>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</si>
  <si>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</si>
  <si>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</si>
  <si>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</si>
  <si>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</si>
  <si>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</si>
  <si>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</si>
  <si>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</si>
  <si>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</si>
  <si>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</si>
  <si>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</si>
  <si>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</si>
  <si>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</si>
  <si>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</si>
  <si>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</si>
  <si>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</si>
  <si>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</si>
  <si>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</si>
  <si>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</si>
  <si>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</si>
  <si>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</si>
  <si>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</si>
  <si>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</si>
  <si>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</si>
  <si>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</si>
  <si>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</si>
  <si>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</si>
  <si>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</si>
  <si>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</si>
  <si>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</si>
  <si>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</si>
  <si>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</si>
  <si>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</si>
  <si>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</si>
  <si>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</si>
  <si>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</si>
  <si>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</si>
  <si>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</si>
  <si>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</si>
  <si>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</si>
  <si>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</si>
  <si>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</si>
  <si>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</si>
  <si>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</si>
  <si>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</si>
  <si>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</si>
  <si>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</si>
  <si>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</si>
  <si>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</si>
  <si>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</si>
  <si>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</si>
  <si>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</si>
  <si>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</si>
  <si>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</si>
  <si>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</si>
  <si>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</si>
  <si>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</si>
  <si>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</si>
  <si>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</si>
  <si>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</si>
  <si>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</si>
  <si>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</si>
  <si>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</si>
  <si>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</si>
  <si>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</si>
  <si>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</si>
  <si>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</si>
  <si>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</si>
  <si>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</si>
  <si>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</si>
  <si>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</si>
  <si>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</si>
  <si>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</si>
  <si>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</si>
  <si>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</si>
  <si>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</si>
  <si>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</si>
  <si>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</si>
  <si>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</si>
  <si>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</si>
  <si>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</si>
  <si>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</si>
  <si>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</si>
  <si>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</si>
  <si>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</si>
  <si>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</si>
  <si>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</si>
  <si>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</si>
  <si>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</si>
  <si>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</si>
  <si>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</si>
  <si>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</si>
  <si>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</si>
  <si>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</si>
  <si>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</si>
  <si>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</si>
  <si>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</si>
  <si>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</si>
  <si>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</si>
  <si>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</si>
  <si>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</si>
  <si>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</si>
  <si>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</si>
  <si>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</si>
  <si>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</si>
  <si>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</si>
  <si>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</si>
  <si>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</si>
  <si>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</si>
  <si>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</si>
  <si>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</si>
  <si>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</si>
  <si>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</si>
  <si>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</si>
  <si>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</si>
  <si>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</si>
  <si>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</si>
  <si>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</si>
  <si>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</si>
  <si>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</si>
  <si>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</si>
  <si>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</si>
  <si>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</si>
  <si>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</si>
  <si>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</si>
  <si>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</si>
  <si>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</si>
  <si>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</si>
  <si>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</si>
  <si>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</si>
  <si>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</si>
  <si>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</si>
  <si>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</si>
  <si>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</si>
  <si>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</si>
  <si>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</si>
  <si>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</si>
  <si>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</si>
  <si>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</si>
  <si>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</si>
  <si>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</si>
  <si>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</si>
  <si>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</si>
  <si>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</si>
  <si>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</si>
  <si>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</si>
  <si>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</si>
  <si>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</si>
  <si>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</si>
  <si>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</si>
  <si>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</si>
  <si>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</si>
  <si>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</si>
  <si>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</si>
  <si>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</si>
  <si>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</si>
  <si>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</si>
  <si>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</si>
  <si>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</si>
  <si>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</si>
  <si>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</si>
  <si>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</si>
  <si>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</si>
  <si>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</si>
  <si>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</si>
  <si>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</si>
  <si>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</si>
  <si>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</si>
  <si>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</si>
  <si>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</si>
  <si>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</si>
  <si>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</si>
  <si>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</si>
  <si>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</si>
  <si>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</si>
  <si>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</si>
  <si>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</si>
  <si>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</si>
  <si>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</si>
  <si>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</si>
  <si>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</si>
  <si>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</si>
  <si>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</si>
  <si>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</si>
  <si>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</si>
  <si>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</si>
  <si>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</si>
  <si>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</si>
  <si>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</si>
  <si>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</si>
  <si>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</si>
  <si>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</si>
  <si>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</si>
  <si>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</si>
  <si>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</si>
  <si>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</si>
  <si>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</si>
  <si>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</si>
  <si>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</si>
  <si>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</si>
  <si>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</si>
  <si>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</si>
  <si>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</si>
  <si>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</si>
  <si>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</si>
  <si>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</si>
  <si>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</si>
  <si>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</si>
  <si>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</si>
  <si>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</si>
  <si>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</si>
  <si>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</si>
  <si>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</si>
  <si>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</si>
  <si>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</si>
  <si>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</si>
  <si>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</si>
  <si>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</si>
  <si>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</si>
  <si>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</si>
  <si>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</si>
  <si>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</si>
  <si>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</si>
  <si>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</si>
  <si>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</si>
  <si>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</si>
  <si>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</si>
  <si>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</si>
  <si>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</si>
  <si>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</si>
  <si>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</si>
  <si>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</si>
  <si>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</si>
  <si>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</si>
  <si>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</si>
  <si>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</si>
  <si>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</si>
  <si>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</si>
  <si>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</si>
  <si>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</si>
  <si>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</si>
  <si>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</si>
  <si>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</si>
  <si>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</si>
  <si>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</si>
  <si>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</si>
  <si>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</si>
  <si>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</si>
  <si>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</si>
  <si>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</si>
  <si>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</si>
  <si>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</si>
  <si>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</si>
  <si>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</si>
  <si>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</si>
  <si>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</si>
  <si>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</si>
  <si>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</si>
  <si>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</si>
  <si>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</si>
  <si>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</si>
  <si>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</si>
  <si>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</si>
  <si>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</si>
  <si>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</si>
  <si>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</si>
  <si>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</si>
  <si>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</si>
  <si>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</si>
  <si>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</si>
  <si>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</si>
  <si>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</si>
  <si>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</si>
  <si>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</si>
  <si>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</si>
  <si>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</si>
  <si>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</si>
  <si>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</si>
  <si>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</si>
  <si>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</si>
  <si>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</si>
  <si>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</si>
  <si>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</si>
  <si>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</si>
  <si>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</si>
  <si>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</si>
  <si>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</si>
  <si>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</si>
  <si>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</si>
  <si>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</si>
  <si>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</si>
  <si>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</si>
  <si>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</si>
  <si>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</si>
  <si>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</si>
  <si>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</si>
  <si>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</si>
  <si>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</si>
  <si>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</si>
  <si>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</si>
  <si>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</si>
  <si>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</si>
  <si>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</si>
  <si>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</si>
  <si>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</si>
  <si>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</si>
  <si>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</si>
  <si>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</si>
  <si>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</si>
  <si>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</si>
  <si>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</si>
  <si>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</si>
  <si>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</si>
  <si>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</si>
  <si>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</si>
  <si>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</si>
  <si>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</si>
  <si>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</si>
  <si>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</si>
  <si>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</si>
  <si>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</si>
  <si>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</si>
  <si>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</si>
  <si>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</si>
  <si>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</si>
  <si>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</si>
  <si>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</si>
  <si>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</si>
  <si>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</si>
  <si>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</si>
  <si>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</si>
  <si>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</si>
  <si>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</si>
  <si>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</si>
  <si>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</si>
  <si>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</si>
  <si>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</si>
  <si>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</si>
  <si>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</si>
  <si>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</si>
  <si>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</si>
  <si>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</si>
  <si>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</si>
  <si>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</si>
  <si>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</si>
  <si>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</si>
  <si>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</si>
  <si>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</si>
  <si>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</si>
  <si>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</si>
  <si>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</si>
  <si>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</si>
  <si>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</si>
  <si>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</si>
  <si>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</si>
  <si>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</si>
  <si>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</si>
  <si>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</si>
  <si>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</si>
  <si>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</si>
  <si>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</si>
  <si>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</si>
  <si>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</si>
  <si>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</si>
  <si>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</si>
  <si>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</si>
  <si>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</si>
  <si>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</si>
  <si>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</si>
  <si>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</si>
  <si>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</si>
  <si>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</si>
  <si>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</si>
  <si>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</si>
  <si>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</si>
  <si>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</si>
  <si>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</si>
  <si>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</si>
  <si>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</si>
  <si>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</si>
  <si>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</si>
  <si>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</si>
  <si>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</si>
  <si>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</si>
  <si>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</si>
  <si>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</si>
  <si>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</si>
  <si>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</si>
  <si>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</si>
  <si>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</si>
  <si>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</si>
  <si>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</si>
  <si>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</si>
  <si>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</si>
  <si>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</si>
  <si>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</si>
  <si>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</si>
  <si>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</si>
  <si>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</si>
  <si>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</si>
  <si>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</si>
  <si>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</si>
  <si>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</si>
  <si>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</si>
  <si>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</si>
  <si>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</si>
  <si>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</si>
  <si>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</si>
  <si>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</si>
  <si>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</si>
  <si>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</si>
  <si>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</si>
  <si>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</si>
  <si>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</si>
  <si>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</si>
  <si>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</si>
  <si>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</si>
  <si>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</si>
  <si>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</si>
  <si>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</si>
  <si>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</si>
  <si>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</si>
  <si>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</si>
  <si>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</si>
  <si>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</si>
  <si>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</si>
  <si>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</si>
  <si>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</si>
  <si>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</si>
  <si>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</si>
  <si>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</si>
  <si>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</si>
  <si>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</si>
  <si>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</si>
  <si>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</si>
  <si>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</si>
  <si>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</si>
  <si>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</si>
  <si>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</si>
  <si>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</si>
  <si>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</si>
  <si>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</si>
  <si>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</si>
  <si>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</si>
  <si>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</si>
  <si>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</si>
  <si>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</si>
  <si>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</si>
  <si>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</si>
  <si>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</si>
  <si>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</si>
  <si>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</si>
  <si>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</si>
  <si>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</si>
  <si>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</si>
  <si>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</si>
  <si>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</si>
  <si>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</si>
  <si>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</si>
  <si>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</si>
  <si>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</si>
  <si>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</si>
  <si>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</si>
  <si>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</si>
  <si>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</si>
  <si>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</si>
  <si>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</si>
  <si>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</si>
  <si>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</si>
  <si>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</si>
  <si>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</si>
  <si>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</si>
  <si>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</si>
  <si>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</si>
  <si>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</si>
  <si>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</si>
  <si>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</si>
  <si>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</si>
  <si>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</si>
  <si>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</si>
  <si>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</si>
  <si>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</si>
  <si>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</si>
  <si>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</si>
  <si>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</si>
  <si>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</si>
  <si>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</si>
  <si>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</si>
  <si>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</si>
  <si>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</si>
  <si>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</si>
  <si>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</si>
  <si>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</si>
  <si>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</si>
  <si>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</si>
  <si>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</si>
  <si>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</si>
  <si>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</si>
  <si>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</si>
  <si>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</si>
  <si>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</si>
  <si>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</si>
  <si>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</si>
  <si>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</si>
  <si>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</si>
  <si>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</si>
  <si>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</si>
  <si>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</si>
  <si>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</si>
  <si>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</si>
  <si>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</si>
  <si>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</si>
  <si>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</si>
  <si>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</si>
  <si>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</si>
  <si>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</si>
  <si>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</si>
  <si>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</si>
  <si>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</si>
  <si>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</si>
  <si>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</si>
  <si>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</si>
  <si>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</si>
  <si>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</si>
  <si>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</si>
  <si>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</si>
  <si>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</si>
  <si>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</si>
  <si>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</si>
  <si>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</si>
  <si>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</si>
  <si>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</si>
  <si>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</si>
  <si>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</si>
  <si>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</si>
  <si>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</si>
  <si>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</si>
  <si>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</si>
  <si>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</si>
  <si>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</si>
  <si>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</si>
  <si>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</si>
  <si>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</si>
  <si>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</si>
  <si>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</si>
  <si>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</si>
  <si>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</si>
  <si>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</si>
  <si>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</si>
  <si>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</si>
  <si>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</si>
  <si>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</si>
  <si>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</si>
  <si>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</si>
  <si>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</si>
  <si>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</si>
  <si>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</si>
  <si>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</si>
  <si>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</si>
  <si>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</si>
  <si>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</si>
  <si>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</si>
  <si>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</si>
  <si>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</si>
  <si>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</si>
  <si>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</si>
  <si>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</si>
  <si>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</si>
  <si>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</si>
  <si>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</si>
  <si>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</si>
  <si>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</si>
  <si>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</si>
  <si>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</si>
  <si>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</si>
  <si>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</si>
  <si>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</si>
  <si>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</si>
  <si>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</si>
  <si>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</si>
  <si>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</si>
  <si>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</si>
  <si>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</si>
  <si>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</si>
  <si>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</si>
  <si>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</si>
  <si>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</si>
  <si>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</si>
  <si>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</si>
  <si>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</si>
  <si>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</si>
  <si>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</si>
  <si>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</si>
  <si>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</si>
  <si>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</si>
  <si>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</si>
  <si>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</si>
  <si>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</si>
  <si>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</si>
  <si>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</si>
  <si>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</si>
  <si>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</si>
  <si>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</si>
  <si>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</si>
  <si>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</si>
  <si>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</si>
  <si>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</si>
  <si>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</si>
  <si>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</si>
  <si>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</si>
  <si>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</si>
  <si>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</si>
  <si>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</si>
  <si>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</si>
  <si>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</si>
  <si>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</si>
  <si>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</si>
  <si>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</si>
  <si>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</si>
  <si>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</si>
  <si>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</si>
  <si>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</si>
  <si>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</si>
  <si>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</si>
  <si>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</si>
  <si>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</si>
  <si>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</si>
  <si>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</si>
  <si>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</si>
  <si>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</si>
  <si>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</si>
  <si>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</si>
  <si>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</si>
  <si>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</si>
  <si>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</si>
  <si>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</si>
  <si>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</si>
  <si>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</si>
  <si>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</si>
  <si>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</si>
  <si>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</si>
  <si>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</si>
  <si>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</si>
  <si>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</si>
  <si>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</si>
  <si>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</si>
  <si>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</si>
  <si>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</si>
  <si>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</si>
  <si>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</si>
  <si>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</si>
  <si>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</si>
  <si>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</si>
  <si>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</si>
  <si>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</si>
  <si>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</si>
  <si>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</si>
  <si>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</si>
  <si>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</si>
  <si>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</si>
  <si>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</si>
  <si>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</si>
  <si>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</si>
  <si>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</si>
  <si>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</si>
  <si>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</si>
  <si>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</si>
  <si>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</si>
  <si>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</si>
  <si>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</si>
  <si>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</si>
  <si>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</si>
  <si>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</si>
  <si>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</si>
  <si>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</si>
  <si>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</si>
  <si>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</si>
  <si>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</si>
  <si>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</si>
  <si>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</si>
  <si>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</si>
  <si>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</si>
  <si>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</si>
  <si>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</si>
  <si>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</si>
  <si>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</si>
  <si>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</si>
  <si>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</si>
  <si>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</si>
  <si>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</si>
  <si>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</si>
  <si>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</si>
  <si>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</si>
  <si>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</si>
  <si>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</si>
  <si>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</si>
  <si>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</si>
  <si>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</si>
  <si>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</si>
  <si>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</si>
  <si>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</si>
  <si>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</si>
  <si>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</si>
  <si>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</si>
  <si>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</si>
  <si>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</si>
  <si>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</si>
  <si>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</si>
  <si>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</si>
  <si>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</si>
  <si>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</si>
  <si>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</si>
  <si>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</si>
  <si>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</si>
  <si>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</si>
  <si>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</si>
  <si>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</si>
  <si>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</si>
  <si>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</si>
  <si>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</si>
  <si>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</si>
  <si>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</si>
  <si>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</si>
  <si>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</si>
  <si>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</si>
  <si>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</si>
  <si>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</si>
  <si>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</si>
  <si>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</si>
  <si>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</si>
  <si>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</si>
  <si>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</si>
  <si>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</si>
  <si>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</si>
  <si>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</si>
  <si>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</si>
  <si>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</si>
  <si>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</si>
  <si>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</si>
  <si>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</si>
  <si>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</si>
  <si>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</si>
  <si>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</si>
  <si>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</si>
  <si>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</si>
  <si>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</si>
  <si>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</si>
  <si>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</si>
  <si>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</si>
  <si>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</si>
  <si>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</si>
  <si>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</si>
  <si>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</si>
  <si>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</si>
  <si>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</si>
  <si>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</si>
  <si>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</si>
  <si>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</si>
  <si>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</si>
  <si>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</si>
  <si>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</si>
  <si>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</si>
  <si>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</si>
  <si>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</si>
  <si>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</si>
  <si>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</si>
  <si>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</si>
  <si>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</si>
  <si>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</si>
  <si>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</si>
  <si>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</si>
  <si>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</si>
  <si>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</si>
  <si>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</si>
  <si>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</si>
  <si>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</si>
  <si>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</si>
  <si>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</si>
  <si>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</si>
  <si>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</si>
  <si>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</si>
  <si>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</si>
  <si>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</si>
  <si>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</si>
  <si>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</si>
  <si>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</si>
  <si>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</si>
  <si>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</si>
  <si>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</si>
  <si>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</si>
  <si>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</si>
  <si>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</si>
  <si>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</si>
  <si>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</si>
  <si>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</si>
  <si>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</si>
  <si>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</si>
  <si>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</si>
  <si>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</si>
  <si>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</si>
  <si>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</si>
  <si>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</si>
  <si>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</si>
  <si>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</si>
  <si>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</si>
  <si>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</si>
  <si>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</si>
  <si>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</si>
  <si>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</si>
  <si>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</si>
  <si>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</si>
  <si>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</si>
  <si>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</si>
  <si>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</si>
  <si>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</si>
  <si>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</si>
  <si>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</si>
  <si>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</si>
  <si>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</si>
  <si>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</si>
  <si>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</si>
  <si>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</si>
  <si>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</si>
  <si>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</si>
  <si>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</si>
  <si>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</si>
  <si>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</si>
  <si>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</si>
  <si>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</si>
  <si>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</si>
  <si>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</si>
  <si>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</si>
  <si>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</si>
  <si>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</si>
  <si>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</si>
  <si>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</si>
  <si>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</si>
  <si>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</si>
  <si>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</si>
  <si>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</si>
  <si>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</si>
  <si>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</si>
  <si>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</si>
  <si>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</si>
  <si>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</si>
  <si>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</si>
  <si>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</si>
  <si>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</si>
  <si>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</si>
  <si>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</si>
  <si>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</si>
  <si>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</si>
  <si>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</si>
  <si>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</si>
  <si>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</si>
  <si>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</si>
  <si>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</si>
  <si>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</si>
  <si>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</si>
  <si>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</si>
  <si>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</si>
  <si>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</si>
  <si>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</si>
  <si>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</si>
  <si>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</si>
  <si>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</si>
  <si>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</si>
  <si>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</si>
  <si>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</si>
  <si>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</si>
  <si>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</si>
  <si>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</si>
  <si>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</si>
  <si>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</si>
  <si>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</si>
  <si>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</si>
  <si>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</si>
  <si>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</si>
  <si>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</si>
  <si>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</si>
  <si>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</si>
  <si>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</si>
  <si>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</si>
  <si>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</si>
  <si>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</si>
  <si>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</si>
  <si>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</si>
  <si>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</si>
  <si>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</si>
  <si>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</si>
  <si>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</si>
  <si>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</si>
  <si>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</si>
  <si>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</si>
  <si>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</si>
  <si>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</si>
  <si>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</si>
  <si>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</si>
  <si>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</si>
  <si>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</si>
  <si>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</si>
  <si>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</si>
  <si>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</si>
  <si>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</si>
  <si>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</si>
  <si>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</si>
  <si>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</si>
  <si>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</si>
  <si>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</si>
  <si>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</si>
  <si>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</si>
  <si>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</si>
  <si>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</si>
  <si>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</si>
  <si>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</si>
  <si>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</si>
  <si>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</si>
  <si>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</si>
  <si>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</si>
  <si>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</si>
  <si>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</si>
  <si>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</si>
  <si>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</si>
  <si>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</si>
  <si>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</si>
  <si>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</si>
  <si>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</si>
  <si>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</si>
  <si>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</si>
  <si>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</si>
  <si>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</si>
  <si>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</si>
  <si>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</si>
  <si>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</si>
  <si>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</si>
  <si>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</si>
  <si>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</si>
  <si>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</si>
  <si>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</si>
  <si>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</si>
  <si>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</si>
  <si>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</si>
  <si>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</si>
  <si>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</si>
  <si>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</si>
  <si>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</si>
  <si>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</si>
  <si>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</si>
  <si>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</si>
  <si>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</si>
  <si>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</si>
  <si>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</si>
  <si>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</si>
  <si>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</si>
  <si>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</si>
  <si>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</si>
  <si>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</si>
  <si>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</si>
  <si>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</si>
  <si>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</si>
  <si>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</si>
  <si>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</si>
  <si>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</si>
  <si>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</si>
  <si>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</si>
  <si>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</si>
  <si>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</si>
  <si>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</si>
  <si>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</si>
  <si>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</si>
  <si>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</si>
  <si>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</si>
  <si>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</si>
  <si>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</si>
  <si>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</si>
  <si>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</si>
  <si>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</si>
  <si>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</si>
  <si>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</si>
  <si>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</si>
  <si>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</si>
  <si>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</si>
  <si>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</si>
  <si>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</si>
  <si>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</si>
  <si>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</si>
  <si>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</si>
  <si>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</si>
  <si>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</si>
  <si>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</si>
  <si>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</si>
  <si>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</si>
  <si>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</si>
  <si>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</si>
  <si>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</si>
  <si>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</si>
  <si>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</si>
  <si>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</si>
  <si>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</si>
  <si>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</si>
  <si>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</si>
  <si>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</si>
  <si>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</si>
  <si>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</si>
  <si>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</si>
  <si>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</si>
  <si>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</si>
  <si>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</si>
  <si>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</si>
  <si>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</si>
  <si>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</si>
  <si>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</si>
  <si>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</si>
  <si>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</si>
  <si>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</si>
  <si>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</si>
  <si>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</si>
  <si>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</si>
  <si>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</si>
  <si>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</si>
  <si>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</si>
  <si>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</si>
  <si>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</si>
  <si>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</si>
  <si>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</si>
  <si>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</si>
  <si>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</si>
  <si>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</si>
  <si>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</si>
  <si>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</si>
  <si>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</si>
  <si>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</si>
  <si>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</si>
  <si>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</si>
  <si>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</si>
  <si>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</si>
  <si>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</si>
  <si>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</si>
  <si>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</si>
  <si>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</si>
  <si>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</si>
  <si>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</si>
  <si>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</si>
  <si>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</si>
  <si>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</si>
  <si>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</si>
  <si>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</si>
  <si>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</si>
  <si>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</si>
  <si>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</si>
  <si>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</si>
  <si>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</si>
  <si>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</si>
  <si>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</si>
  <si>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</si>
  <si>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</si>
  <si>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</si>
  <si>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</si>
  <si>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</si>
  <si>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</si>
  <si>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</si>
  <si>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</si>
  <si>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</si>
  <si>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</si>
  <si>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</si>
  <si>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</si>
  <si>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</si>
  <si>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</si>
  <si>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</si>
  <si>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</si>
  <si>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</si>
  <si>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</si>
  <si>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</si>
  <si>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</si>
  <si>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</si>
  <si>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</si>
  <si>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</si>
  <si>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</si>
  <si>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</si>
  <si>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</si>
  <si>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</si>
  <si>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</si>
  <si>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</si>
  <si>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</si>
  <si>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</si>
  <si>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</si>
  <si>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</si>
  <si>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</si>
  <si>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</si>
  <si>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</si>
  <si>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</si>
  <si>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</si>
  <si>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</si>
  <si>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</si>
  <si>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</si>
  <si>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</si>
  <si>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</si>
  <si>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</si>
  <si>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</si>
  <si>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</si>
  <si>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</si>
  <si>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</si>
  <si>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</si>
  <si>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</si>
  <si>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</si>
  <si>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</si>
  <si>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</si>
  <si>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</si>
  <si>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</si>
  <si>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</si>
  <si>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</si>
  <si>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</si>
  <si>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</si>
  <si>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</si>
  <si>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</si>
  <si>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</si>
  <si>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</si>
  <si>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</si>
  <si>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</si>
  <si>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</si>
  <si>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</si>
  <si>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</si>
  <si>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</si>
  <si>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</si>
  <si>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</si>
  <si>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</si>
  <si>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</si>
  <si>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</si>
  <si>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</si>
  <si>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</si>
  <si>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</si>
  <si>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</si>
  <si>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</si>
  <si>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</si>
  <si>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</si>
  <si>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</si>
  <si>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</si>
  <si>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</si>
  <si>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</si>
  <si>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</si>
  <si>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</si>
  <si>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</si>
  <si>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</si>
  <si>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</si>
  <si>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</si>
  <si>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</si>
  <si>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</si>
  <si>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</si>
  <si>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</si>
  <si>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</si>
  <si>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</si>
  <si>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</si>
  <si>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</si>
  <si>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</si>
  <si>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</si>
  <si>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</si>
  <si>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</si>
  <si>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</si>
  <si>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</si>
  <si>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</si>
  <si>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</si>
  <si>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</si>
  <si>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</si>
  <si>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</si>
  <si>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</si>
  <si>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</si>
  <si>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</si>
  <si>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</si>
  <si>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</si>
  <si>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</si>
  <si>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</si>
  <si>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</si>
  <si>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</si>
  <si>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</si>
  <si>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</si>
  <si>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</si>
  <si>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</si>
  <si>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</si>
  <si>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</si>
  <si>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</si>
  <si>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</si>
  <si>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</si>
  <si>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</si>
  <si>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</si>
  <si>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</si>
  <si>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</si>
  <si>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</si>
  <si>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</si>
  <si>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</si>
  <si>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</si>
  <si>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</si>
  <si>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</si>
  <si>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</si>
  <si>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</si>
  <si>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</si>
  <si>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</si>
  <si>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</si>
  <si>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</si>
  <si>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</si>
  <si>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</si>
  <si>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</si>
  <si>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</si>
  <si>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</si>
  <si>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</si>
  <si>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</si>
  <si>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</si>
  <si>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</si>
  <si>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</si>
  <si>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</si>
  <si>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</si>
  <si>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</si>
  <si>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</si>
  <si>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</si>
  <si>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</si>
  <si>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</si>
  <si>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</si>
  <si>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</si>
  <si>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</si>
  <si>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</si>
  <si>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</si>
  <si>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</si>
  <si>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</si>
  <si>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</si>
  <si>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</si>
  <si>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</si>
  <si>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</si>
  <si>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</si>
  <si>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</si>
  <si>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</si>
  <si>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</si>
  <si>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</si>
  <si>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</si>
  <si>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</si>
  <si>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</si>
  <si>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</si>
  <si>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</si>
  <si>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</si>
  <si>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</si>
  <si>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</si>
  <si>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</si>
  <si>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</si>
  <si>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</si>
  <si>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</si>
  <si>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</si>
  <si>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</si>
  <si>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</si>
  <si>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</si>
  <si>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</si>
  <si>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</si>
  <si>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</si>
  <si>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</si>
  <si>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</si>
  <si>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</si>
  <si>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</si>
  <si>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</si>
  <si>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</si>
  <si>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</si>
  <si>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</si>
  <si>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</si>
  <si>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</si>
  <si>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</si>
  <si>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</si>
  <si>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</si>
  <si>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</si>
  <si>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</si>
  <si>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</si>
  <si>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</si>
  <si>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</si>
  <si>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</si>
  <si>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</si>
  <si>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</si>
  <si>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</si>
  <si>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</si>
  <si>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</si>
  <si>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</si>
  <si>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</si>
  <si>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</si>
  <si>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</si>
  <si>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</si>
  <si>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</si>
  <si>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</si>
  <si>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</si>
  <si>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</si>
  <si>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</si>
  <si>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</si>
  <si>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</si>
  <si>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</si>
  <si>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</si>
  <si>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</si>
  <si>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</si>
  <si>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</si>
  <si>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</si>
  <si>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</si>
  <si>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</si>
  <si>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</si>
  <si>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</si>
  <si>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</si>
  <si>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</si>
  <si>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</si>
  <si>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</si>
  <si>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</si>
  <si>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</si>
  <si>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</si>
  <si>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</si>
  <si>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</si>
  <si>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</si>
  <si>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</si>
  <si>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</si>
  <si>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</si>
  <si>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</si>
  <si>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</si>
  <si>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</si>
  <si>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</si>
  <si>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</si>
  <si>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</si>
  <si>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</si>
  <si>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</si>
  <si>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</si>
  <si>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</si>
  <si>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</si>
  <si>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</si>
  <si>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</si>
  <si>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</si>
  <si>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</si>
  <si>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</si>
  <si>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</si>
  <si>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</si>
  <si>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</si>
  <si>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</si>
  <si>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</si>
  <si>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</si>
  <si>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</si>
  <si>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</si>
  <si>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</si>
  <si>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</si>
  <si>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</si>
  <si>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</si>
  <si>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</si>
  <si>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</si>
  <si>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</si>
  <si>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</si>
  <si>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</si>
  <si>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</si>
  <si>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</si>
  <si>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</si>
  <si>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</si>
  <si>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</si>
  <si>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</si>
  <si>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</si>
  <si>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</si>
  <si>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</si>
  <si>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</si>
  <si>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</si>
  <si>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</si>
  <si>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</si>
  <si>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</si>
  <si>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</si>
  <si>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</si>
  <si>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</si>
  <si>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</si>
  <si>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</si>
  <si>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</si>
  <si>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</si>
  <si>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</si>
  <si>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</si>
  <si>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</si>
  <si>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</si>
  <si>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</si>
  <si>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</si>
  <si>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</si>
  <si>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</si>
  <si>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</si>
  <si>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</si>
  <si>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</si>
  <si>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</si>
  <si>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</si>
  <si>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</si>
  <si>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</si>
  <si>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</si>
  <si>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</si>
  <si>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</si>
  <si>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</si>
  <si>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</si>
  <si>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</si>
  <si>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</si>
  <si>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</si>
  <si>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</si>
  <si>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</si>
  <si>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</si>
  <si>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</si>
  <si>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</si>
  <si>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</si>
  <si>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</si>
  <si>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</si>
  <si>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</si>
  <si>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</si>
  <si>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</si>
  <si>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</si>
  <si>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</si>
  <si>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</si>
  <si>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</si>
  <si>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</si>
  <si>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</si>
  <si>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</si>
  <si>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</si>
  <si>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</si>
  <si>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</si>
  <si>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</si>
  <si>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</si>
  <si>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</si>
  <si>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</si>
  <si>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</si>
  <si>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</si>
  <si>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</si>
  <si>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</si>
  <si>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</si>
  <si>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</si>
  <si>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</si>
  <si>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</si>
  <si>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</si>
  <si>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</si>
  <si>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</si>
  <si>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</si>
  <si>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</si>
  <si>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</si>
  <si>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</si>
  <si>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</si>
  <si>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</si>
  <si>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</si>
  <si>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</si>
  <si>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</si>
  <si>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</si>
  <si>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</si>
  <si>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</si>
  <si>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</si>
  <si>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</si>
  <si>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</si>
  <si>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</si>
  <si>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</si>
  <si>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</si>
  <si>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</si>
  <si>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</si>
  <si>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</si>
  <si>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</si>
  <si>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</si>
  <si>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</si>
  <si>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</si>
  <si>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</si>
  <si>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</si>
  <si>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</si>
  <si>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</si>
  <si>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</si>
  <si>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</si>
  <si>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</si>
  <si>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</si>
  <si>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</si>
  <si>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</si>
  <si>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</si>
  <si>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</si>
  <si>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</si>
  <si>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</si>
  <si>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</si>
  <si>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</si>
  <si>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</si>
  <si>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</si>
  <si>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</si>
  <si>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</si>
  <si>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</si>
  <si>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</si>
  <si>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</si>
  <si>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</si>
  <si>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</si>
  <si>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</si>
  <si>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</si>
  <si>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</si>
  <si>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</si>
  <si>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</si>
  <si>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</si>
  <si>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</si>
  <si>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</si>
  <si>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</si>
  <si>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</si>
  <si>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</si>
  <si>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</si>
  <si>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</si>
  <si>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</si>
  <si>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</si>
  <si>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</si>
  <si>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</si>
  <si>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</si>
  <si>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</si>
  <si>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</si>
  <si>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</si>
  <si>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</si>
  <si>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</si>
  <si>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</si>
  <si>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</si>
  <si>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</si>
  <si>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</si>
  <si>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</si>
  <si>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</si>
  <si>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</si>
  <si>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</si>
  <si>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</si>
  <si>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</si>
  <si>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</si>
  <si>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</si>
  <si>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</si>
  <si>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</si>
  <si>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</si>
  <si>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</si>
  <si>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</si>
  <si>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</si>
  <si>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</si>
  <si>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</si>
  <si>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</si>
  <si>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</si>
  <si>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</si>
  <si>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</si>
  <si>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</si>
  <si>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</si>
  <si>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</si>
  <si>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</si>
  <si>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</si>
  <si>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</si>
  <si>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</si>
  <si>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</si>
  <si>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</si>
  <si>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</si>
  <si>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</si>
  <si>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</si>
  <si>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</si>
  <si>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</si>
  <si>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</si>
  <si>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</si>
  <si>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</si>
  <si>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</si>
  <si>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</si>
  <si>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</si>
  <si>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</si>
  <si>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</si>
  <si>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</si>
  <si>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</si>
  <si>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</si>
  <si>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</si>
  <si>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</si>
  <si>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</si>
  <si>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</si>
  <si>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</si>
  <si>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</si>
  <si>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</si>
  <si>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</si>
  <si>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</si>
  <si>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</si>
  <si>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</si>
  <si>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</si>
  <si>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</si>
  <si>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</si>
  <si>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</si>
  <si>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</si>
  <si>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</si>
  <si>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</si>
  <si>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</si>
  <si>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</si>
  <si>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</si>
  <si>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</si>
  <si>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</si>
  <si>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</si>
  <si>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</si>
  <si>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</si>
  <si>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</si>
  <si>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</si>
  <si>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</si>
  <si>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</si>
  <si>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</si>
  <si>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</si>
  <si>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</si>
  <si>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</si>
  <si>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</si>
  <si>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</si>
  <si>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</si>
  <si>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</si>
  <si>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</si>
  <si>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</si>
  <si>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</si>
  <si>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</si>
  <si>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</si>
  <si>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</si>
  <si>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</si>
  <si>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</si>
  <si>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</si>
  <si>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</si>
  <si>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</si>
  <si>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</si>
  <si>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</si>
  <si>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</si>
  <si>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</si>
  <si>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</si>
  <si>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</si>
  <si>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</si>
  <si>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</si>
  <si>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</si>
  <si>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</si>
  <si>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</si>
  <si>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</si>
  <si>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</si>
  <si>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</si>
  <si>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</si>
  <si>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</si>
  <si>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</si>
  <si>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</si>
  <si>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</si>
  <si>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</si>
  <si>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</si>
  <si>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</si>
  <si>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</si>
  <si>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</si>
  <si>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</si>
  <si>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</si>
  <si>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</si>
  <si>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</si>
  <si>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</si>
  <si>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</si>
  <si>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</si>
  <si>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</si>
  <si>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</si>
  <si>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</si>
  <si>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</si>
  <si>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</si>
  <si>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</si>
  <si>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</si>
  <si>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</si>
  <si>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</si>
  <si>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</si>
  <si>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</si>
  <si>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</si>
  <si>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</si>
  <si>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</si>
  <si>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</si>
  <si>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</si>
  <si>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</si>
  <si>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</si>
  <si>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</si>
  <si>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</si>
  <si>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</si>
  <si>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</si>
  <si>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</si>
  <si>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</si>
  <si>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</si>
  <si>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</si>
  <si>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</si>
  <si>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</si>
  <si>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</si>
  <si>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</si>
  <si>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</si>
  <si>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</si>
  <si>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</si>
  <si>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</si>
  <si>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</si>
  <si>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</si>
  <si>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</si>
  <si>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</si>
  <si>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</si>
  <si>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</si>
  <si>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</si>
  <si>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</si>
  <si>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</si>
  <si>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</si>
  <si>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</si>
  <si>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</si>
  <si>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</si>
  <si>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</si>
  <si>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</si>
  <si>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</si>
  <si>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</si>
  <si>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</si>
  <si>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</si>
  <si>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</si>
  <si>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</si>
  <si>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</si>
  <si>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</si>
  <si>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</si>
  <si>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</si>
  <si>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</si>
  <si>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</si>
  <si>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</si>
  <si>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</si>
  <si>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</si>
  <si>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</si>
  <si>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</si>
  <si>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</si>
  <si>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</si>
  <si>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</si>
  <si>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</si>
  <si>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</si>
  <si>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</si>
  <si>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</si>
  <si>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</si>
  <si>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</si>
  <si>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</si>
  <si>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</si>
  <si>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</si>
  <si>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</si>
  <si>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</si>
  <si>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</si>
  <si>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</si>
  <si>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</si>
  <si>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</si>
  <si>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</si>
  <si>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</si>
  <si>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</si>
  <si>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</si>
  <si>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</si>
  <si>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</si>
  <si>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</si>
  <si>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</si>
  <si>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</si>
  <si>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</si>
  <si>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</si>
  <si>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</si>
  <si>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</si>
  <si>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</si>
  <si>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</si>
  <si>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</si>
  <si>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</si>
  <si>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</si>
  <si>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</si>
  <si>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</si>
  <si>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</si>
  <si>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</si>
  <si>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</si>
  <si>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</si>
  <si>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</si>
  <si>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</si>
  <si>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</si>
  <si>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</si>
  <si>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</si>
  <si>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</si>
  <si>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</si>
  <si>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</si>
  <si>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</si>
  <si>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</si>
  <si>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</si>
  <si>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</si>
  <si>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</si>
  <si>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</si>
  <si>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</si>
  <si>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</si>
  <si>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</si>
  <si>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</si>
  <si>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</si>
  <si>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</si>
  <si>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</si>
  <si>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</si>
  <si>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</si>
  <si>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</si>
  <si>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</si>
  <si>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</si>
  <si>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</si>
  <si>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</si>
  <si>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</si>
  <si>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</si>
  <si>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</si>
  <si>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</si>
  <si>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</si>
  <si>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</si>
  <si>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</si>
  <si>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</si>
  <si>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</si>
  <si>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</si>
  <si>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</si>
  <si>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</si>
  <si>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</si>
  <si>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</si>
  <si>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</si>
  <si>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</si>
  <si>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</si>
  <si>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</si>
  <si>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</si>
  <si>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</si>
  <si>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</si>
  <si>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</si>
  <si>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</si>
  <si>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</si>
  <si>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</si>
  <si>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</si>
  <si>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</si>
  <si>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</si>
  <si>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</si>
  <si>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</si>
  <si>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</si>
  <si>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</si>
  <si>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</si>
  <si>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</si>
  <si>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</si>
  <si>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</si>
  <si>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</si>
  <si>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</si>
  <si>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</si>
  <si>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</si>
  <si>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</si>
  <si>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</si>
  <si>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</si>
  <si>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</si>
  <si>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</si>
  <si>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</si>
  <si>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</si>
  <si>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</si>
  <si>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</si>
  <si>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</si>
  <si>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</si>
  <si>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</si>
  <si>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</si>
  <si>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</si>
  <si>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</si>
  <si>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</si>
  <si>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</si>
  <si>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</si>
  <si>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</si>
  <si>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</si>
  <si>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</si>
  <si>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</si>
  <si>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</si>
  <si>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</si>
  <si>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</si>
  <si>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</si>
  <si>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</si>
  <si>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</si>
  <si>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</si>
  <si>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</si>
  <si>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</si>
  <si>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</si>
  <si>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</si>
  <si>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</si>
  <si>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</si>
  <si>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</si>
  <si>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</si>
  <si>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</si>
  <si>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</si>
  <si>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</si>
  <si>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</si>
  <si>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</si>
  <si>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</si>
  <si>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</si>
  <si>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</si>
  <si>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</si>
  <si>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</si>
  <si>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</si>
  <si>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</si>
  <si>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</si>
  <si>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</si>
  <si>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</si>
  <si>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</si>
  <si>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</si>
  <si>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</si>
  <si>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</si>
  <si>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</si>
  <si>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</si>
  <si>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</si>
  <si>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</si>
  <si>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</si>
  <si>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</si>
  <si>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</si>
  <si>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</si>
  <si>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</si>
  <si>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</si>
  <si>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</si>
  <si>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</si>
  <si>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</si>
  <si>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</si>
  <si>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</si>
  <si>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</si>
  <si>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</si>
  <si>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</si>
  <si>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</si>
  <si>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</si>
  <si>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</si>
  <si>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</si>
  <si>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</si>
  <si>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</si>
  <si>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</si>
  <si>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</si>
  <si>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</si>
  <si>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</si>
  <si>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</si>
  <si>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</si>
  <si>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</si>
  <si>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</si>
  <si>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</si>
  <si>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</si>
  <si>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</si>
  <si>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</si>
  <si>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</si>
  <si>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</si>
  <si>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</si>
  <si>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</si>
  <si>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</si>
  <si>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</si>
  <si>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</si>
  <si>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</si>
  <si>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</si>
  <si>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</si>
  <si>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</si>
  <si>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</si>
  <si>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</si>
  <si>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</si>
  <si>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</si>
  <si>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</si>
  <si>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</si>
  <si>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</si>
  <si>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</si>
  <si>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</si>
  <si>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</si>
  <si>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</si>
  <si>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</si>
  <si>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</si>
  <si>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</si>
  <si>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</si>
  <si>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</si>
  <si>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</si>
  <si>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</si>
  <si>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</si>
  <si>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</si>
  <si>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</si>
  <si>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</si>
  <si>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</si>
  <si>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</si>
  <si>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</si>
  <si>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</si>
  <si>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</si>
  <si>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</si>
  <si>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</si>
  <si>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</si>
  <si>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</si>
  <si>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</si>
  <si>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</si>
  <si>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</si>
  <si>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</si>
  <si>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</si>
  <si>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</si>
  <si>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</si>
  <si>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</si>
  <si>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</si>
  <si>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</si>
  <si>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</si>
  <si>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</si>
  <si>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</si>
  <si>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</si>
  <si>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</si>
  <si>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</si>
  <si>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</si>
  <si>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</si>
  <si>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</si>
  <si>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</si>
  <si>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</si>
  <si>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</si>
  <si>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</si>
  <si>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</si>
  <si>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</si>
  <si>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</si>
  <si>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</si>
  <si>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</si>
  <si>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</si>
  <si>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</si>
  <si>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</si>
  <si>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</si>
  <si>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</si>
  <si>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</si>
  <si>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</si>
  <si>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</si>
  <si>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</si>
  <si>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</si>
  <si>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</si>
  <si>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</si>
  <si>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</si>
  <si>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</si>
  <si>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</si>
  <si>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</si>
  <si>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</si>
  <si>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</si>
  <si>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</si>
  <si>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</si>
  <si>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</si>
  <si>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</si>
  <si>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</si>
  <si>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</si>
  <si>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</si>
  <si>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</si>
  <si>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</si>
  <si>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</si>
  <si>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</si>
  <si>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</si>
  <si>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</si>
  <si>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</si>
  <si>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</si>
  <si>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</si>
  <si>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</si>
  <si>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</si>
  <si>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</si>
  <si>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</si>
  <si>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</si>
  <si>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</si>
  <si>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</si>
  <si>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</si>
  <si>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</si>
  <si>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</si>
  <si>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</si>
  <si>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</si>
  <si>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</si>
  <si>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</si>
  <si>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</si>
  <si>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</si>
  <si>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</si>
  <si>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</si>
  <si>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</si>
  <si>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</si>
  <si>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</si>
  <si>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</si>
  <si>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</si>
  <si>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</si>
  <si>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</si>
  <si>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</si>
  <si>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</si>
  <si>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</si>
  <si>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</si>
  <si>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</si>
  <si>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</si>
  <si>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</si>
  <si>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</si>
  <si>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</si>
  <si>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</si>
  <si>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</si>
  <si>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</si>
  <si>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</si>
  <si>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</si>
  <si>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</si>
  <si>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</si>
  <si>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</si>
  <si>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</si>
  <si>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</si>
  <si>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</si>
  <si>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</si>
  <si>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</si>
  <si>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</si>
  <si>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</si>
  <si>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</si>
  <si>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</si>
  <si>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</si>
  <si>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</si>
  <si>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</si>
  <si>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</si>
  <si>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</si>
  <si>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</si>
  <si>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</si>
  <si>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</si>
  <si>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</si>
  <si>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</si>
  <si>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</si>
  <si>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</si>
  <si>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</si>
  <si>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</si>
  <si>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</si>
  <si>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</si>
  <si>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</si>
  <si>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</si>
  <si>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</si>
  <si>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</si>
  <si>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</si>
  <si>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</si>
  <si>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</si>
  <si>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</si>
  <si>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</si>
  <si>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</si>
  <si>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</si>
  <si>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</si>
  <si>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</si>
  <si>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</si>
  <si>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</si>
  <si>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</si>
  <si>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</si>
  <si>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</si>
  <si>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</si>
  <si>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</si>
  <si>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</si>
  <si>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</si>
  <si>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</si>
  <si>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</si>
  <si>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</si>
  <si>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</si>
  <si>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</si>
  <si>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</si>
  <si>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</si>
  <si>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</si>
  <si>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</si>
  <si>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</si>
  <si>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</si>
  <si>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</si>
  <si>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</si>
  <si>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</si>
  <si>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</si>
  <si>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</si>
  <si>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</si>
  <si>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</si>
  <si>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</si>
  <si>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</si>
  <si>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</si>
  <si>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</si>
  <si>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</si>
  <si>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</si>
  <si>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</si>
  <si>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</si>
  <si>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</si>
  <si>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</si>
  <si>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</si>
  <si>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</si>
  <si>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</si>
  <si>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</si>
  <si>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</si>
  <si>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</si>
  <si>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</si>
  <si>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</si>
  <si>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</si>
  <si>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</si>
  <si>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</si>
  <si>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</si>
  <si>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</si>
  <si>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</si>
  <si>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</si>
  <si>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</si>
  <si>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</si>
  <si>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</si>
  <si>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</si>
  <si>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</si>
  <si>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</si>
  <si>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</si>
  <si>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</si>
  <si>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</si>
  <si>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</si>
  <si>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</si>
  <si>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</si>
  <si>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</si>
  <si>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</si>
  <si>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</si>
  <si>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</si>
  <si>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</si>
  <si>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</si>
  <si>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</si>
  <si>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</si>
  <si>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</si>
  <si>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</si>
  <si>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</si>
  <si>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</si>
  <si>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</si>
  <si>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</si>
  <si>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</si>
  <si>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</si>
  <si>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</si>
  <si>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</si>
  <si>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</si>
  <si>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</si>
  <si>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</si>
  <si>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</si>
  <si>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</si>
  <si>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</si>
  <si>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</si>
  <si>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</si>
  <si>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</si>
  <si>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</si>
  <si>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</si>
  <si>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</si>
  <si>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</si>
  <si>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</si>
  <si>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</si>
  <si>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</si>
  <si>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</si>
  <si>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</si>
  <si>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</si>
  <si>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</si>
  <si>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</si>
  <si>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</si>
  <si>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</si>
  <si>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</si>
  <si>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</si>
  <si>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</si>
  <si>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</si>
  <si>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</si>
  <si>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</si>
  <si>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</si>
  <si>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</si>
  <si>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</si>
  <si>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</si>
  <si>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</si>
  <si>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</si>
  <si>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</si>
  <si>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</si>
  <si>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</si>
  <si>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</si>
  <si>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</si>
  <si>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</si>
  <si>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</si>
  <si>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</si>
  <si>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</si>
  <si>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</si>
  <si>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</si>
  <si>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</si>
  <si>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</si>
  <si>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</si>
  <si>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</si>
  <si>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</si>
  <si>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</si>
  <si>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</si>
  <si>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</si>
  <si>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</si>
  <si>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</si>
  <si>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</si>
  <si>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</si>
  <si>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</si>
  <si>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</si>
  <si>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</si>
  <si>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</si>
  <si>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</si>
  <si>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</si>
  <si>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</si>
  <si>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</si>
  <si>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</si>
  <si>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</si>
  <si>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</si>
  <si>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</si>
  <si>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</si>
  <si>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</si>
  <si>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</si>
  <si>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</si>
  <si>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</si>
  <si>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</si>
  <si>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</si>
  <si>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</si>
  <si>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</si>
  <si>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</si>
  <si>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</si>
  <si>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</si>
  <si>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</si>
  <si>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</si>
  <si>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</si>
  <si>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</si>
  <si>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</si>
  <si>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</si>
  <si>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</si>
  <si>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</si>
  <si>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</si>
  <si>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</si>
  <si>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</si>
  <si>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</si>
  <si>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</si>
  <si>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</si>
  <si>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</si>
  <si>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</si>
  <si>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</si>
  <si>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</si>
  <si>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</si>
  <si>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</si>
  <si>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</si>
  <si>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</si>
  <si>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</si>
  <si>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</si>
  <si>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</si>
  <si>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</si>
  <si>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</si>
  <si>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</si>
  <si>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</si>
  <si>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</si>
  <si>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</si>
  <si>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</si>
  <si>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</si>
  <si>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</si>
  <si>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</si>
  <si>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</si>
  <si>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</si>
  <si>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</si>
  <si>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</si>
  <si>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</si>
  <si>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</si>
  <si>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</si>
  <si>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</si>
  <si>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</si>
  <si>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</si>
  <si>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</si>
  <si>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</si>
  <si>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</si>
  <si>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</si>
  <si>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</si>
  <si>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</si>
  <si>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</si>
  <si>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</si>
  <si>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</si>
  <si>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</si>
  <si>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</si>
  <si>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</si>
  <si>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</si>
  <si>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</si>
  <si>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</si>
  <si>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</si>
  <si>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</si>
  <si>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</si>
  <si>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</si>
  <si>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</si>
  <si>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</si>
  <si>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</si>
  <si>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</si>
  <si>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</si>
  <si>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</si>
  <si>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</si>
  <si>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</si>
  <si>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</si>
  <si>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</si>
  <si>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</si>
  <si>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</si>
  <si>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</si>
  <si>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</si>
  <si>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</si>
  <si>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</si>
  <si>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</si>
  <si>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</si>
  <si>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</si>
  <si>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</si>
  <si>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</si>
  <si>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</si>
  <si>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</si>
  <si>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</si>
  <si>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</si>
  <si>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</si>
  <si>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</si>
  <si>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</si>
  <si>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</si>
  <si>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</si>
  <si>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</si>
  <si>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</si>
  <si>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</si>
  <si>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</si>
  <si>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</si>
  <si>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</si>
  <si>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</si>
  <si>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</si>
  <si>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</si>
  <si>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</si>
  <si>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</si>
  <si>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</si>
  <si>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</si>
  <si>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</si>
  <si>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</si>
  <si>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</si>
  <si>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</si>
  <si>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</si>
  <si>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</si>
  <si>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</si>
  <si>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</si>
  <si>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</si>
  <si>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</si>
  <si>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</si>
  <si>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</si>
  <si>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</si>
  <si>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</si>
  <si>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</si>
  <si>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</si>
  <si>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</si>
  <si>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</si>
  <si>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</si>
  <si>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</si>
  <si>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</si>
  <si>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</si>
  <si>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</si>
  <si>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</si>
  <si>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</si>
  <si>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</si>
  <si>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</si>
  <si>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</si>
  <si>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</si>
  <si>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</si>
  <si>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</si>
  <si>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</si>
  <si>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</si>
  <si>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</si>
  <si>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</si>
  <si>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</si>
  <si>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</si>
  <si>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</si>
  <si>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</si>
  <si>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</si>
  <si>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</si>
  <si>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</si>
  <si>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</si>
  <si>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</si>
  <si>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</si>
  <si>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</si>
  <si>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</si>
  <si>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</si>
  <si>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</si>
  <si>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</si>
  <si>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</si>
  <si>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</si>
  <si>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</si>
  <si>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</si>
  <si>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</si>
  <si>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</si>
  <si>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</si>
  <si>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</si>
  <si>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</si>
  <si>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</si>
  <si>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</si>
  <si>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</si>
  <si>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</si>
  <si>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</si>
  <si>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</si>
  <si>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</si>
  <si>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</si>
  <si>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</si>
  <si>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</si>
  <si>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</si>
  <si>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</si>
  <si>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</si>
  <si>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</si>
  <si>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</si>
  <si>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</si>
  <si>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</si>
  <si>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</si>
  <si>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</si>
  <si>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</si>
  <si>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</si>
  <si>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</si>
  <si>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</si>
  <si>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</si>
  <si>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</si>
  <si>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</si>
  <si>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</si>
  <si>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</si>
  <si>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</si>
  <si>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</si>
  <si>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</si>
  <si>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</si>
  <si>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</si>
  <si>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</si>
  <si>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</si>
  <si>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</si>
  <si>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</si>
  <si>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</si>
  <si>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</si>
  <si>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</si>
  <si>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</si>
  <si>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</si>
  <si>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</si>
  <si>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</si>
  <si>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</si>
  <si>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</si>
  <si>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</si>
  <si>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</si>
  <si>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</si>
  <si>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</si>
  <si>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</si>
  <si>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</si>
  <si>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</si>
  <si>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</si>
  <si>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</si>
  <si>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</si>
  <si>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</si>
  <si>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</si>
  <si>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</si>
  <si>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</si>
  <si>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</si>
  <si>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</si>
  <si>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</si>
  <si>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</si>
  <si>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</si>
  <si>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</si>
  <si>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</si>
  <si>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</si>
  <si>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</si>
  <si>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</si>
  <si>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</si>
  <si>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</si>
  <si>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</si>
  <si>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</si>
  <si>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</si>
  <si>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</si>
  <si>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</si>
  <si>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</si>
  <si>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</si>
  <si>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</si>
  <si>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</si>
  <si>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</si>
  <si>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</si>
  <si>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</si>
  <si>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</si>
  <si>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</si>
  <si>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</si>
  <si>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</si>
  <si>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</si>
  <si>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</si>
  <si>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</si>
  <si>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</si>
  <si>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</si>
  <si>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</si>
  <si>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</si>
  <si>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</si>
  <si>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</si>
  <si>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</si>
  <si>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</si>
  <si>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</si>
  <si>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</si>
  <si>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</si>
  <si>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</si>
  <si>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</si>
  <si>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</si>
  <si>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</si>
  <si>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</si>
  <si>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</si>
  <si>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</si>
  <si>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</si>
  <si>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</si>
  <si>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</si>
  <si>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</si>
  <si>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</si>
  <si>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</si>
  <si>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</si>
  <si>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</si>
  <si>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</si>
  <si>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</si>
  <si>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</si>
  <si>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</si>
  <si>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</si>
  <si>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</si>
  <si>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</si>
  <si>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</si>
  <si>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</si>
  <si>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</si>
  <si>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</si>
  <si>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</si>
  <si>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</si>
  <si>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</si>
  <si>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</si>
  <si>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</si>
  <si>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</si>
  <si>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</si>
  <si>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</si>
  <si>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</si>
  <si>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</si>
  <si>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</si>
  <si>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</si>
  <si>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</si>
  <si>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</si>
  <si>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</si>
  <si>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</si>
  <si>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</si>
  <si>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</si>
  <si>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</si>
  <si>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</si>
  <si>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</si>
  <si>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</si>
  <si>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</si>
  <si>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</si>
  <si>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</si>
  <si>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</si>
  <si>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</si>
  <si>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</si>
  <si>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</si>
  <si>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</si>
  <si>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</si>
  <si>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</si>
  <si>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</si>
  <si>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</si>
  <si>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</si>
  <si>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</si>
  <si>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</si>
  <si>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</si>
  <si>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</si>
  <si>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</si>
  <si>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</si>
  <si>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</si>
  <si>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</si>
  <si>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</si>
  <si>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</si>
  <si>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</si>
  <si>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</si>
  <si>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</si>
  <si>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</si>
  <si>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</si>
  <si>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</si>
  <si>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</si>
  <si>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</si>
  <si>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</si>
  <si>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</si>
  <si>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</si>
  <si>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</si>
  <si>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</si>
  <si>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</si>
  <si>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</si>
  <si>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</si>
  <si>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</si>
  <si>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</si>
  <si>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</si>
  <si>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</si>
  <si>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</si>
  <si>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</si>
  <si>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</si>
  <si>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</si>
  <si>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</si>
  <si>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</si>
  <si>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</si>
  <si>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</si>
  <si>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</si>
  <si>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</si>
  <si>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</si>
  <si>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</si>
  <si>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</si>
  <si>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</si>
  <si>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</si>
  <si>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</si>
  <si>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</si>
  <si>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</si>
  <si>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</si>
  <si>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</si>
  <si>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</si>
  <si>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</si>
  <si>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</si>
  <si>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</si>
  <si>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</si>
  <si>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</si>
  <si>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</si>
  <si>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</si>
  <si>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</si>
  <si>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</si>
  <si>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</si>
  <si>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</si>
  <si>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</si>
  <si>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</si>
  <si>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</si>
  <si>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</si>
  <si>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</si>
  <si>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</si>
  <si>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</si>
  <si>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</si>
  <si>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</si>
  <si>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</si>
  <si>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</si>
  <si>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</si>
  <si>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</si>
  <si>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</si>
  <si>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</si>
  <si>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</si>
  <si>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</si>
  <si>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</si>
  <si>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</si>
  <si>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</si>
  <si>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</si>
  <si>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</si>
  <si>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</si>
  <si>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</si>
  <si>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</si>
  <si>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</si>
  <si>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</si>
  <si>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</si>
  <si>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</si>
  <si>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</si>
  <si>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</si>
  <si>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</si>
  <si>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</si>
  <si>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</si>
  <si>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</si>
  <si>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</si>
  <si>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</si>
  <si>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</si>
  <si>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</si>
  <si>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</si>
  <si>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</si>
  <si>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</si>
  <si>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</si>
  <si>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</si>
  <si>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</si>
  <si>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</si>
  <si>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</si>
  <si>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</si>
  <si>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</si>
  <si>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</si>
  <si>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</si>
  <si>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</si>
  <si>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</si>
  <si>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</si>
  <si>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</si>
  <si>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</si>
  <si>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</si>
  <si>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</si>
  <si>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</si>
  <si>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</si>
  <si>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</si>
  <si>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</si>
  <si>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</si>
  <si>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</si>
  <si>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</si>
  <si>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</si>
  <si>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</si>
  <si>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</si>
  <si>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</si>
  <si>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</si>
  <si>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</si>
  <si>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</si>
  <si>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</si>
  <si>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</si>
  <si>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</si>
  <si>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</si>
  <si>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</si>
  <si>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</si>
  <si>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</si>
  <si>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</si>
  <si>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</si>
  <si>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</si>
  <si>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</si>
  <si>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</si>
  <si>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</si>
  <si>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</si>
  <si>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</si>
  <si>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</si>
  <si>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</si>
  <si>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</si>
  <si>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</si>
  <si>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</si>
  <si>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</si>
  <si>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</si>
  <si>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</si>
  <si>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</si>
  <si>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</si>
  <si>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</si>
  <si>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</si>
  <si>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</si>
  <si>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</si>
  <si>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</si>
  <si>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</si>
  <si>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</si>
  <si>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</si>
  <si>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</si>
  <si>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</si>
  <si>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</si>
  <si>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</si>
  <si>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</si>
  <si>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</si>
  <si>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</si>
  <si>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</si>
  <si>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</si>
  <si>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</si>
  <si>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</si>
  <si>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</si>
  <si>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</si>
  <si>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</si>
  <si>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</si>
  <si>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</si>
  <si>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</si>
  <si>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</si>
  <si>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</si>
  <si>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</si>
  <si>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</si>
  <si>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</si>
  <si>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</si>
  <si>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</si>
  <si>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</si>
  <si>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</si>
  <si>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</si>
  <si>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</si>
  <si>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</si>
  <si>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</si>
  <si>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</si>
  <si>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</si>
  <si>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</si>
  <si>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</si>
  <si>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</si>
  <si>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</si>
  <si>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</si>
  <si>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</si>
  <si>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</si>
  <si>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</si>
  <si>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</si>
  <si>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</si>
  <si>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</si>
  <si>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</si>
  <si>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</si>
  <si>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</si>
  <si>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</si>
  <si>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</si>
  <si>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</si>
  <si>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</si>
  <si>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</si>
  <si>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</si>
  <si>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</si>
  <si>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</si>
  <si>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</si>
  <si>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</si>
  <si>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</si>
  <si>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</si>
  <si>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</si>
  <si>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</si>
  <si>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</si>
  <si>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</si>
  <si>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</si>
  <si>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</si>
  <si>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</si>
  <si>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</si>
  <si>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</si>
  <si>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</si>
  <si>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</si>
  <si>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</si>
  <si>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</si>
  <si>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</si>
  <si>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</si>
  <si>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</si>
  <si>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</si>
  <si>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</si>
  <si>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</si>
  <si>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</si>
  <si>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</si>
  <si>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</si>
  <si>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</si>
  <si>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</si>
  <si>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</si>
  <si>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</si>
  <si>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</si>
  <si>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</si>
  <si>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</si>
  <si>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</si>
  <si>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</si>
  <si>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</si>
  <si>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</si>
  <si>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</si>
  <si>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</si>
  <si>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</si>
  <si>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</si>
  <si>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</si>
  <si>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</si>
  <si>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</si>
  <si>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</si>
  <si>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</si>
  <si>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</si>
  <si>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</si>
  <si>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</si>
  <si>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</si>
  <si>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</si>
  <si>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</si>
  <si>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</si>
  <si>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</si>
  <si>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</si>
  <si>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</si>
  <si>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</si>
  <si>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</si>
  <si>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</si>
  <si>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</si>
  <si>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</si>
  <si>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</si>
  <si>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</si>
  <si>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</si>
  <si>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</si>
  <si>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</si>
  <si>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</si>
  <si>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</si>
  <si>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</si>
  <si>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</si>
  <si>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</si>
  <si>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</si>
  <si>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</si>
  <si>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</si>
  <si>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</si>
  <si>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</si>
  <si>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</si>
  <si>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</si>
  <si>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</si>
  <si>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</si>
  <si>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</si>
  <si>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</si>
  <si>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</si>
  <si>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</si>
  <si>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</si>
  <si>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</si>
  <si>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</si>
  <si>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</si>
  <si>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</si>
  <si>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</si>
  <si>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</si>
  <si>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</si>
  <si>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</si>
  <si>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</si>
  <si>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</si>
  <si>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</si>
  <si>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</si>
  <si>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</si>
  <si>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</si>
  <si>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</si>
  <si>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</si>
  <si>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</si>
  <si>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</si>
  <si>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</si>
  <si>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</si>
  <si>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</si>
  <si>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</si>
  <si>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</si>
  <si>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</si>
  <si>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</si>
  <si>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</si>
  <si>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</si>
  <si>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</si>
  <si>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</si>
  <si>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</si>
  <si>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</si>
  <si>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</si>
  <si>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</si>
  <si>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</si>
  <si>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</si>
  <si>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</si>
  <si>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</si>
  <si>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</si>
  <si>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</si>
  <si>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</si>
  <si>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</si>
  <si>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</si>
  <si>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</si>
  <si>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</si>
  <si>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</si>
  <si>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</si>
  <si>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</si>
  <si>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</si>
  <si>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</si>
  <si>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</si>
  <si>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</si>
  <si>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</si>
  <si>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</si>
  <si>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</si>
  <si>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</si>
  <si>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</si>
  <si>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</si>
  <si>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</si>
  <si>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</si>
  <si>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</si>
  <si>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</si>
  <si>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</si>
  <si>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</si>
  <si>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</si>
  <si>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</si>
  <si>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</si>
  <si>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</si>
  <si>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</si>
  <si>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</si>
  <si>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</si>
  <si>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</si>
  <si>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</si>
  <si>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</si>
  <si>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</si>
  <si>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</si>
  <si>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</si>
  <si>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</si>
  <si>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</si>
  <si>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</si>
  <si>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</si>
  <si>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</si>
  <si>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</si>
  <si>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</si>
  <si>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</si>
  <si>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</si>
  <si>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</si>
  <si>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</si>
  <si>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</si>
  <si>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</si>
  <si>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</si>
  <si>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</si>
  <si>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</si>
  <si>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</si>
  <si>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</si>
  <si>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</si>
  <si>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</si>
  <si>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</si>
  <si>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</si>
  <si>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</si>
  <si>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</si>
  <si>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</si>
  <si>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</si>
  <si>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</si>
  <si>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</si>
  <si>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</si>
  <si>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</si>
  <si>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</si>
  <si>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</si>
  <si>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</si>
  <si>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</si>
  <si>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</si>
  <si>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</si>
  <si>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</si>
  <si>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</si>
  <si>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</si>
  <si>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</si>
  <si>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</si>
  <si>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</si>
  <si>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</si>
  <si>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</si>
  <si>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</si>
  <si>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</si>
  <si>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</si>
  <si>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</si>
  <si>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</si>
  <si>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</si>
  <si>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</si>
  <si>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</si>
  <si>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</si>
  <si>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</si>
  <si>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</si>
  <si>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</si>
  <si>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</si>
  <si>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</si>
  <si>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</si>
  <si>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</si>
  <si>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</si>
  <si>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</si>
  <si>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</si>
  <si>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</si>
  <si>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</si>
  <si>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</si>
  <si>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</si>
  <si>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</si>
  <si>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</si>
  <si>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</si>
  <si>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</si>
  <si>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</si>
  <si>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</si>
  <si>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</si>
  <si>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</si>
  <si>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</si>
  <si>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</si>
  <si>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</si>
  <si>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</si>
  <si>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</si>
  <si>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</si>
  <si>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</si>
  <si>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</si>
  <si>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</si>
  <si>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</si>
  <si>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</si>
  <si>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</si>
  <si>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</si>
  <si>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</si>
  <si>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</si>
  <si>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</si>
  <si>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</si>
  <si>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</si>
  <si>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</si>
  <si>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</si>
  <si>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</si>
  <si>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</si>
  <si>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</si>
  <si>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</si>
  <si>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</si>
  <si>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</si>
  <si>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</si>
  <si>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</si>
  <si>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</si>
  <si>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</si>
  <si>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</si>
  <si>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</si>
  <si>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</si>
  <si>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</si>
  <si>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</si>
  <si>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</si>
  <si>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</si>
  <si>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</si>
  <si>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</si>
  <si>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</si>
  <si>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</si>
  <si>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</si>
  <si>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</si>
  <si>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</si>
  <si>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</si>
  <si>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</si>
  <si>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</si>
  <si>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</si>
  <si>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</si>
  <si>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</si>
  <si>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</si>
  <si>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</si>
  <si>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</si>
  <si>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</si>
  <si>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</si>
  <si>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</si>
  <si>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</si>
  <si>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</si>
  <si>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</si>
  <si>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</si>
  <si>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</si>
  <si>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</si>
  <si>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</si>
  <si>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</si>
  <si>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</si>
  <si>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</si>
  <si>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</si>
  <si>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</si>
  <si>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</si>
  <si>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</si>
  <si>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</si>
  <si>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</si>
  <si>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</si>
  <si>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</si>
  <si>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</si>
  <si>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</si>
  <si>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</si>
  <si>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</si>
  <si>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</si>
  <si>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</si>
  <si>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</si>
  <si>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</si>
  <si>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</si>
  <si>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</si>
  <si>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</si>
  <si>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</si>
  <si>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</si>
  <si>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</si>
  <si>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</si>
  <si>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</si>
  <si>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</si>
  <si>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</si>
  <si>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</si>
  <si>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</si>
  <si>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</si>
  <si>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</si>
  <si>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</si>
  <si>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</si>
  <si>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</si>
  <si>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</si>
  <si>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</si>
  <si>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</si>
  <si>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</si>
  <si>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</si>
  <si>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</si>
  <si>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</si>
  <si>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</si>
  <si>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</si>
  <si>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</si>
  <si>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</si>
  <si>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</si>
  <si>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</si>
  <si>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</si>
  <si>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</si>
  <si>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</si>
  <si>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</si>
  <si>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</si>
  <si>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</si>
  <si>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</si>
  <si>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</si>
  <si>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</si>
  <si>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</si>
  <si>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</si>
  <si>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</si>
  <si>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</si>
  <si>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</si>
  <si>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</si>
  <si>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</si>
  <si>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</si>
  <si>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</si>
  <si>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</si>
  <si>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</si>
  <si>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</si>
  <si>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</si>
  <si>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</si>
  <si>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</si>
  <si>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</si>
  <si>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</si>
  <si>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</si>
  <si>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</si>
  <si>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</si>
  <si>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</si>
  <si>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</si>
  <si>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</si>
  <si>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</si>
  <si>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</si>
  <si>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</si>
  <si>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</si>
  <si>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</si>
  <si>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</si>
  <si>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</si>
  <si>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</si>
  <si>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</si>
  <si>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</si>
  <si>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</si>
  <si>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</si>
  <si>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</si>
  <si>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</si>
  <si>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</si>
  <si>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</si>
  <si>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</si>
  <si>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</si>
  <si>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</si>
  <si>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</si>
  <si>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</si>
  <si>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</si>
  <si>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</si>
  <si>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</si>
  <si>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</si>
  <si>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</si>
  <si>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</si>
  <si>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</si>
  <si>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</si>
  <si>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</si>
  <si>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</si>
  <si>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</si>
  <si>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</si>
  <si>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</si>
  <si>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</si>
  <si>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</si>
  <si>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</si>
  <si>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</si>
  <si>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</si>
  <si>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</si>
  <si>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</si>
  <si>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</si>
  <si>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</si>
  <si>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</si>
  <si>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</si>
  <si>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</si>
  <si>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</si>
  <si>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</si>
  <si>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</si>
  <si>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</si>
  <si>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</si>
  <si>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</si>
  <si>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</si>
  <si>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</si>
  <si>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</si>
  <si>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</si>
  <si>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</si>
  <si>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</si>
  <si>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</si>
  <si>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</si>
  <si>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</si>
  <si>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</si>
  <si>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</si>
  <si>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</si>
  <si>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</si>
  <si>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</si>
  <si>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</si>
  <si>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</si>
  <si>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</si>
  <si>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</si>
  <si>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</si>
  <si>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</si>
  <si>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</si>
  <si>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</si>
  <si>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</si>
  <si>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</si>
  <si>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</si>
  <si>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</si>
  <si>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</si>
  <si>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</si>
  <si>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</si>
  <si>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</si>
  <si>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</si>
  <si>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</si>
  <si>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</si>
  <si>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</si>
  <si>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</si>
  <si>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</si>
  <si>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</si>
  <si>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</si>
  <si>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</si>
  <si>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</si>
  <si>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</si>
  <si>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</si>
  <si>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</si>
  <si>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</si>
  <si>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</si>
  <si>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</si>
  <si>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</si>
  <si>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</si>
  <si>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</si>
  <si>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</si>
  <si>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</si>
  <si>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</si>
  <si>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</si>
  <si>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</si>
  <si>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</si>
  <si>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</si>
  <si>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</si>
  <si>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</si>
  <si>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</si>
  <si>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</si>
  <si>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</si>
  <si>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</si>
  <si>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</si>
  <si>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</si>
  <si>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</si>
  <si>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</si>
  <si>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</si>
  <si>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</si>
  <si>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</si>
  <si>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</si>
  <si>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</si>
  <si>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</si>
  <si>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</si>
  <si>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</si>
  <si>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</si>
  <si>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</si>
  <si>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</si>
  <si>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</si>
  <si>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</si>
  <si>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</si>
  <si>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</si>
  <si>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</si>
  <si>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</si>
  <si>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</si>
  <si>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</si>
  <si>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</si>
  <si>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</si>
  <si>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</si>
  <si>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</si>
  <si>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</si>
  <si>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</si>
  <si>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</si>
  <si>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</si>
  <si>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</si>
  <si>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</si>
  <si>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</si>
  <si>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</si>
  <si>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</si>
  <si>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</si>
  <si>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</si>
  <si>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</si>
  <si>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</si>
  <si>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</si>
  <si>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</si>
  <si>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</si>
  <si>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</si>
  <si>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</si>
  <si>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</si>
  <si>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</si>
  <si>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</si>
  <si>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</si>
  <si>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</si>
  <si>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</si>
  <si>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</si>
  <si>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</si>
  <si>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</si>
  <si>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</si>
  <si>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</si>
  <si>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</si>
  <si>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</si>
  <si>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</si>
  <si>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</si>
  <si>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</si>
  <si>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</si>
  <si>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</si>
  <si>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</si>
  <si>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</si>
  <si>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</si>
  <si>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</si>
  <si>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</si>
  <si>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</si>
  <si>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</si>
  <si>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</si>
  <si>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</si>
  <si>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</si>
  <si>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</si>
  <si>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</si>
  <si>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</si>
  <si>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</si>
  <si>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</si>
  <si>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</si>
  <si>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</si>
  <si>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</si>
  <si>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</si>
  <si>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</si>
  <si>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</si>
  <si>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</si>
  <si>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</si>
  <si>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</si>
  <si>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</si>
  <si>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</si>
  <si>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</si>
  <si>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</si>
  <si>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</si>
  <si>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</si>
  <si>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</si>
  <si>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</si>
  <si>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</si>
  <si>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</si>
  <si>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</si>
  <si>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</si>
  <si>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</si>
  <si>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</si>
  <si>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</si>
  <si>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</si>
  <si>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</si>
  <si>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</si>
  <si>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</si>
  <si>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</si>
  <si>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</si>
  <si>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</si>
  <si>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</si>
  <si>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</si>
  <si>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</si>
  <si>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</si>
  <si>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</si>
  <si>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</si>
  <si>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</si>
  <si>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</si>
  <si>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</si>
  <si>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</si>
  <si>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</si>
  <si>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</si>
  <si>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</si>
  <si>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</si>
  <si>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</si>
  <si>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</si>
  <si>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</si>
  <si>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</si>
  <si>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</si>
  <si>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</si>
  <si>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</si>
  <si>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</si>
  <si>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</si>
  <si>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</si>
  <si>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</si>
  <si>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</si>
  <si>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</si>
  <si>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</si>
  <si>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</si>
  <si>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</si>
  <si>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</si>
  <si>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</si>
  <si>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</si>
  <si>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</si>
  <si>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</si>
  <si>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</si>
  <si>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</si>
  <si>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</si>
  <si>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</si>
  <si>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</si>
  <si>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</si>
  <si>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</si>
  <si>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</si>
  <si>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</si>
  <si>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</si>
  <si>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</si>
  <si>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</si>
  <si>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</si>
  <si>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</si>
  <si>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</si>
  <si>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</si>
  <si>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</si>
  <si>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</si>
  <si>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</si>
  <si>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</si>
  <si>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</si>
  <si>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</si>
  <si>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</si>
  <si>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</si>
  <si>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</si>
  <si>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</si>
  <si>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</si>
  <si>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</si>
  <si>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</si>
  <si>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</si>
  <si>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</si>
  <si>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</si>
  <si>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</si>
  <si>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</si>
  <si>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</si>
  <si>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</si>
  <si>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</si>
  <si>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</si>
  <si>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</si>
  <si>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</si>
  <si>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</si>
  <si>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</si>
  <si>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</si>
  <si>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</si>
  <si>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</si>
  <si>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</si>
  <si>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</si>
  <si>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</si>
  <si>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</si>
  <si>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</si>
  <si>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</si>
  <si>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</si>
  <si>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</si>
  <si>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</si>
  <si>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</si>
  <si>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</si>
  <si>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</si>
  <si>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</si>
  <si>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</si>
  <si>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</si>
  <si>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</si>
  <si>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</si>
  <si>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</si>
  <si>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</si>
  <si>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</si>
  <si>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</si>
  <si>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</si>
  <si>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</si>
  <si>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</si>
  <si>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</si>
  <si>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</si>
  <si>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</si>
  <si>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</si>
  <si>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</si>
  <si>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</si>
  <si>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</si>
  <si>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</si>
  <si>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</si>
  <si>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</si>
  <si>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</si>
  <si>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</si>
  <si>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</si>
  <si>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</si>
  <si>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</si>
  <si>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</si>
  <si>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</si>
  <si>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</si>
  <si>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</si>
  <si>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</si>
  <si>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</si>
  <si>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</si>
  <si>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</si>
  <si>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</si>
  <si>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</si>
  <si>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</si>
  <si>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</si>
  <si>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</si>
  <si>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</si>
  <si>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</si>
  <si>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</si>
  <si>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</si>
  <si>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</si>
  <si>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</si>
  <si>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</si>
  <si>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</si>
  <si>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</si>
  <si>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</si>
  <si>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</si>
  <si>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</si>
  <si>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</si>
  <si>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</si>
  <si>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</si>
  <si>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</si>
  <si>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</si>
  <si>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</si>
  <si>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</si>
  <si>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</si>
  <si>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</si>
  <si>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</si>
  <si>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</si>
  <si>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</si>
  <si>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</si>
  <si>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</si>
  <si>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</si>
  <si>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</si>
  <si>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</si>
  <si>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</si>
  <si>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</si>
  <si>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</si>
  <si>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</si>
  <si>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</si>
  <si>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</si>
  <si>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</si>
  <si>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</si>
  <si>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</si>
  <si>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</si>
  <si>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</si>
  <si>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</si>
  <si>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</si>
  <si>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</si>
  <si>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</si>
  <si>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</si>
  <si>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</si>
  <si>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</si>
  <si>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</si>
  <si>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</si>
  <si>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</si>
  <si>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</si>
  <si>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</si>
  <si>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</si>
  <si>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</si>
  <si>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</si>
  <si>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</si>
  <si>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</si>
  <si>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</si>
  <si>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</si>
  <si>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</si>
  <si>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</si>
  <si>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</si>
  <si>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</si>
  <si>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</si>
  <si>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</si>
  <si>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</si>
  <si>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</si>
  <si>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</si>
  <si>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</si>
  <si>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</si>
  <si>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</si>
  <si>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</si>
  <si>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</si>
  <si>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</si>
  <si>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</si>
  <si>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</si>
  <si>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</si>
  <si>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</si>
  <si>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</si>
  <si>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</si>
  <si>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</si>
  <si>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</si>
  <si>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</si>
  <si>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</si>
  <si>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</si>
  <si>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</si>
  <si>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</si>
  <si>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</si>
  <si>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</si>
  <si>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</si>
  <si>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</si>
  <si>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</si>
  <si>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</si>
  <si>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</si>
  <si>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</si>
  <si>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</si>
  <si>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</si>
  <si>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</si>
  <si>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</si>
  <si>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</si>
  <si>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</si>
  <si>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</si>
  <si>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</si>
  <si>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</si>
  <si>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</si>
  <si>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</si>
  <si>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</si>
  <si>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</si>
  <si>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</si>
  <si>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</si>
  <si>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</si>
  <si>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</si>
  <si>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</si>
  <si>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</si>
  <si>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</si>
  <si>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</si>
  <si>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</si>
  <si>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</si>
  <si>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</si>
  <si>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</si>
  <si>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</si>
  <si>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</si>
  <si>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</si>
  <si>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</si>
  <si>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</si>
  <si>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</si>
  <si>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</si>
  <si>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</si>
  <si>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</si>
  <si>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</si>
  <si>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</si>
  <si>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</si>
  <si>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</si>
  <si>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</si>
  <si>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</si>
  <si>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</si>
  <si>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</si>
  <si>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</si>
  <si>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</si>
  <si>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</si>
  <si>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</si>
  <si>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</si>
  <si>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</si>
  <si>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</si>
  <si>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</si>
  <si>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</si>
  <si>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</si>
  <si>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</si>
  <si>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</si>
  <si>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</si>
  <si>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</si>
  <si>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</si>
  <si>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</si>
  <si>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</si>
  <si>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</si>
  <si>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</si>
  <si>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</si>
  <si>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</si>
  <si>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</si>
  <si>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</si>
  <si>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</si>
  <si>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</si>
  <si>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</si>
  <si>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</si>
  <si>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</si>
  <si>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</si>
  <si>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</si>
  <si>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</si>
  <si>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</si>
  <si>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</si>
  <si>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</si>
  <si>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</si>
  <si>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</si>
  <si>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</si>
  <si>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</si>
  <si>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</si>
  <si>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</si>
  <si>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</si>
  <si>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</si>
  <si>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</si>
  <si>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</si>
  <si>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</si>
  <si>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</si>
  <si>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</si>
  <si>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</si>
  <si>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</si>
  <si>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</si>
  <si>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</si>
  <si>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</si>
  <si>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</si>
  <si>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</si>
  <si>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</si>
  <si>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</si>
  <si>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</si>
  <si>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</si>
  <si>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</si>
  <si>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</si>
  <si>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</si>
  <si>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</si>
  <si>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</si>
  <si>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</si>
  <si>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</si>
  <si>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</si>
  <si>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</si>
  <si>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</si>
  <si>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</si>
  <si>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</si>
  <si>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</si>
  <si>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</si>
  <si>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</si>
  <si>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</si>
  <si>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</si>
  <si>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</si>
  <si>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</si>
  <si>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</si>
  <si>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</si>
  <si>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</si>
  <si>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</si>
  <si>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</si>
  <si>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</si>
  <si>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</si>
  <si>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</si>
  <si>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</si>
  <si>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</si>
  <si>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</si>
  <si>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</si>
  <si>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</si>
  <si>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</si>
  <si>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</si>
  <si>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</si>
  <si>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</si>
  <si>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</si>
  <si>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</si>
  <si>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</si>
  <si>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</si>
  <si>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</si>
  <si>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</si>
  <si>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</si>
  <si>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</si>
  <si>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</si>
  <si>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</si>
  <si>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</si>
  <si>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</si>
  <si>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</si>
  <si>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</si>
  <si>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</si>
  <si>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</si>
  <si>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</si>
  <si>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</si>
  <si>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</si>
  <si>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</si>
  <si>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</si>
  <si>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</si>
  <si>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</si>
  <si>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</si>
  <si>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</si>
  <si>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</si>
  <si>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</si>
  <si>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</si>
  <si>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</si>
  <si>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</si>
  <si>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</si>
  <si>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</si>
  <si>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</si>
  <si>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</si>
  <si>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</si>
  <si>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</si>
  <si>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</si>
  <si>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</si>
  <si>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</si>
  <si>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</si>
  <si>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</si>
  <si>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</si>
  <si>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</si>
  <si>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</si>
  <si>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</si>
  <si>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</si>
  <si>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</si>
  <si>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</si>
  <si>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</si>
  <si>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</si>
  <si>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</si>
  <si>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</si>
  <si>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</si>
  <si>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</si>
  <si>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</si>
  <si>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</si>
  <si>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</si>
  <si>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</si>
  <si>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</si>
  <si>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</si>
  <si>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</si>
  <si>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</si>
  <si>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</si>
  <si>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</si>
  <si>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</si>
  <si>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</si>
  <si>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</si>
  <si>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</si>
  <si>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</si>
  <si>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</si>
  <si>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</si>
  <si>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</si>
  <si>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</si>
  <si>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</si>
  <si>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</si>
  <si>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</si>
  <si>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</si>
  <si>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</si>
  <si>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</si>
  <si>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</si>
  <si>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</si>
  <si>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</si>
  <si>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</si>
  <si>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</si>
  <si>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</si>
  <si>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</si>
  <si>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</si>
  <si>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</si>
  <si>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</si>
  <si>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</si>
  <si>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</si>
  <si>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</si>
  <si>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</si>
  <si>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</si>
  <si>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</si>
  <si>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</si>
  <si>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</si>
  <si>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</si>
  <si>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</si>
  <si>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</si>
  <si>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</si>
  <si>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</si>
  <si>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</si>
  <si>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</si>
  <si>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</si>
  <si>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</si>
  <si>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</si>
  <si>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</si>
  <si>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</si>
  <si>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</si>
  <si>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</si>
  <si>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</si>
  <si>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</si>
  <si>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</si>
  <si>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</si>
  <si>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</si>
  <si>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</si>
  <si>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</si>
  <si>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</si>
  <si>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</si>
  <si>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</si>
  <si>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</si>
  <si>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</si>
  <si>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</si>
  <si>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</si>
  <si>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</si>
  <si>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</si>
  <si>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</si>
  <si>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</si>
  <si>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</si>
  <si>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</si>
  <si>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</si>
  <si>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</si>
  <si>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</si>
  <si>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</si>
  <si>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</si>
  <si>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</si>
  <si>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</si>
  <si>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</si>
  <si>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</si>
  <si>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</si>
  <si>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</si>
  <si>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</si>
  <si>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</si>
  <si>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</si>
  <si>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</si>
  <si>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</si>
  <si>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</si>
  <si>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</si>
  <si>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</si>
  <si>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</si>
  <si>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</si>
  <si>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</si>
  <si>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</si>
  <si>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</si>
  <si>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</si>
  <si>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</si>
  <si>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</si>
  <si>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</si>
  <si>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</si>
  <si>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</si>
  <si>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</si>
  <si>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</si>
  <si>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</si>
  <si>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</si>
  <si>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</si>
  <si>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</si>
  <si>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</si>
  <si>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</si>
  <si>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</si>
  <si>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</si>
  <si>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</si>
  <si>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</si>
  <si>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</si>
  <si>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</si>
  <si>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</si>
  <si>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</si>
  <si>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</si>
  <si>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</si>
  <si>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</si>
  <si>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</si>
  <si>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</si>
  <si>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</si>
  <si>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</si>
  <si>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</si>
  <si>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</si>
  <si>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</si>
  <si>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</si>
  <si>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</si>
  <si>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</si>
  <si>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</si>
  <si>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</si>
  <si>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</si>
  <si>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</si>
  <si>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</si>
  <si>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</si>
  <si>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</si>
  <si>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</si>
  <si>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</si>
  <si>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</si>
  <si>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</si>
  <si>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</si>
  <si>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</si>
  <si>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</si>
  <si>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</si>
  <si>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</si>
  <si>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</si>
  <si>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</si>
  <si>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</si>
  <si>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</si>
  <si>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</si>
  <si>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</si>
  <si>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</si>
  <si>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</si>
  <si>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</si>
  <si>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</si>
  <si>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</si>
  <si>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</si>
  <si>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</si>
  <si>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</si>
  <si>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</si>
  <si>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</si>
  <si>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</si>
  <si>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</si>
  <si>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</si>
  <si>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</si>
  <si>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</si>
  <si>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</si>
  <si>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</si>
  <si>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</si>
  <si>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</si>
  <si>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</si>
  <si>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</si>
  <si>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</si>
  <si>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</si>
  <si>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</si>
  <si>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</si>
  <si>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</si>
  <si>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</si>
  <si>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</si>
  <si>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</si>
  <si>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</si>
  <si>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</si>
  <si>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</si>
  <si>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</si>
  <si>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</si>
  <si>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</si>
  <si>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</si>
  <si>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</si>
  <si>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</si>
  <si>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</si>
  <si>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</si>
  <si>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</si>
  <si>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</si>
  <si>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</si>
  <si>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</si>
  <si>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</si>
  <si>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</si>
  <si>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</si>
  <si>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</si>
  <si>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</si>
  <si>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</si>
  <si>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</si>
  <si>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</si>
  <si>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</si>
  <si>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</si>
  <si>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</si>
  <si>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</si>
  <si>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</si>
  <si>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</si>
  <si>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</si>
  <si>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</si>
  <si>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</si>
  <si>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</si>
  <si>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</si>
  <si>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</si>
  <si>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</si>
  <si>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</si>
  <si>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</si>
  <si>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</si>
  <si>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</si>
  <si>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</si>
  <si>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</si>
  <si>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</si>
  <si>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</si>
  <si>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</si>
  <si>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</si>
  <si>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</si>
  <si>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</si>
  <si>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</si>
  <si>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</si>
  <si>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</si>
  <si>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</si>
  <si>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</si>
  <si>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</si>
  <si>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</si>
  <si>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</si>
  <si>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</si>
  <si>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</si>
  <si>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</si>
  <si>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</si>
  <si>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</si>
  <si>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</si>
  <si>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</si>
  <si>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</si>
  <si>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</si>
  <si>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</si>
  <si>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</si>
  <si>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</si>
  <si>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</si>
  <si>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</si>
  <si>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</si>
  <si>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</si>
  <si>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</si>
  <si>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</si>
  <si>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</si>
  <si>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</si>
  <si>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</si>
  <si>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</si>
  <si>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</si>
  <si>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</si>
  <si>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</si>
  <si>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</si>
  <si>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</si>
  <si>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</si>
  <si>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</si>
  <si>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</si>
  <si>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</si>
  <si>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</si>
  <si>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</si>
  <si>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</si>
  <si>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</si>
  <si>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</si>
  <si>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</si>
  <si>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</si>
  <si>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</si>
  <si>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</si>
  <si>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</si>
  <si>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</si>
  <si>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</si>
  <si>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</si>
  <si>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</si>
  <si>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</si>
  <si>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</si>
  <si>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</si>
  <si>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</si>
  <si>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</si>
  <si>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</si>
  <si>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</si>
  <si>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</si>
  <si>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</si>
  <si>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</si>
  <si>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</si>
  <si>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</si>
  <si>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</si>
  <si>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</si>
  <si>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</si>
  <si>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</si>
  <si>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</si>
  <si>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</si>
  <si>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</si>
  <si>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</si>
  <si>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</si>
  <si>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</si>
  <si>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</si>
  <si>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</si>
  <si>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</si>
  <si>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</si>
  <si>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</si>
  <si>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</si>
  <si>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</si>
  <si>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</si>
  <si>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</si>
  <si>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</si>
  <si>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</si>
  <si>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</si>
  <si>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</si>
  <si>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</si>
  <si>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</si>
  <si>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</si>
  <si>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</si>
  <si>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</si>
  <si>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</si>
  <si>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</si>
  <si>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</si>
  <si>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</si>
  <si>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</si>
  <si>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</si>
  <si>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</si>
  <si>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</si>
  <si>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</si>
  <si>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</si>
  <si>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</si>
  <si>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</si>
  <si>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</si>
  <si>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</si>
  <si>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</si>
  <si>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</si>
  <si>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</si>
  <si>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</si>
  <si>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</si>
  <si>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</si>
  <si>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</si>
  <si>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</si>
  <si>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</si>
  <si>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</si>
  <si>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</si>
  <si>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</si>
  <si>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</si>
  <si>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</si>
  <si>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</si>
  <si>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</si>
  <si>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</si>
  <si>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</si>
  <si>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</si>
  <si>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</si>
  <si>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</si>
  <si>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</si>
  <si>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</si>
  <si>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</si>
  <si>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</si>
  <si>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</si>
  <si>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</si>
  <si>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</si>
  <si>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</si>
  <si>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</si>
  <si>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</si>
  <si>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</si>
  <si>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</si>
  <si>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</si>
  <si>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</si>
  <si>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</si>
  <si>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</si>
  <si>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</si>
  <si>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</si>
  <si>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</si>
  <si>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</si>
  <si>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</si>
  <si>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</si>
  <si>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</si>
  <si>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</si>
  <si>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</si>
  <si>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</si>
  <si>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</si>
  <si>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</si>
  <si>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</si>
  <si>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</si>
  <si>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</si>
  <si>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</si>
  <si>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</si>
  <si>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</si>
  <si>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</si>
  <si>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</si>
  <si>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</si>
  <si>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</si>
  <si>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</si>
  <si>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</si>
  <si>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</si>
  <si>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</si>
  <si>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</si>
  <si>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</si>
  <si>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</si>
  <si>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</si>
  <si>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</si>
  <si>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</si>
  <si>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</si>
  <si>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</si>
  <si>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</si>
  <si>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</si>
  <si>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</si>
  <si>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</si>
  <si>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</si>
  <si>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</si>
  <si>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</si>
  <si>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</si>
  <si>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</si>
  <si>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</si>
  <si>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</si>
  <si>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</si>
  <si>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</si>
  <si>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</si>
  <si>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</si>
  <si>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</si>
  <si>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</si>
  <si>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</si>
  <si>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</si>
  <si>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</si>
  <si>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</si>
  <si>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</si>
  <si>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</si>
  <si>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</si>
  <si>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</si>
  <si>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</si>
  <si>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</si>
  <si>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</si>
  <si>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</si>
  <si>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</si>
  <si>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</si>
  <si>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</si>
  <si>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</si>
  <si>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</si>
  <si>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</si>
  <si>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</si>
  <si>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</si>
  <si>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</si>
  <si>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</si>
  <si>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</si>
  <si>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</si>
  <si>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</si>
  <si>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</si>
  <si>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</si>
  <si>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</si>
  <si>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</si>
  <si>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</si>
  <si>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</si>
  <si>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</si>
  <si>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</si>
  <si>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</si>
  <si>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</si>
  <si>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</si>
  <si>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</si>
  <si>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</si>
  <si>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</si>
  <si>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</si>
  <si>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</si>
  <si>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</si>
  <si>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</si>
  <si>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</si>
  <si>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</si>
  <si>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</si>
  <si>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</si>
  <si>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</si>
  <si>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</si>
  <si>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</si>
  <si>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</si>
  <si>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</si>
  <si>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</si>
  <si>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</si>
  <si>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</si>
  <si>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</si>
  <si>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</si>
  <si>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</si>
  <si>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</si>
  <si>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</si>
  <si>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</si>
  <si>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</si>
  <si>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</si>
  <si>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</si>
  <si>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</si>
  <si>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</si>
  <si>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</si>
  <si>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</si>
  <si>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</si>
  <si>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</si>
  <si>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</si>
  <si>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</si>
  <si>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</si>
  <si>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</si>
  <si>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</si>
  <si>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</si>
  <si>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</si>
  <si>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</si>
  <si>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</si>
  <si>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</si>
  <si>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</si>
  <si>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</si>
  <si>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</si>
  <si>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</si>
  <si>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</si>
  <si>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</si>
  <si>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</si>
  <si>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</si>
  <si>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</si>
  <si>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</si>
  <si>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</si>
  <si>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</si>
  <si>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</si>
  <si>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</si>
  <si>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</si>
  <si>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</si>
  <si>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</si>
  <si>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</si>
  <si>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</si>
  <si>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</si>
  <si>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</si>
  <si>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</si>
  <si>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</si>
  <si>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</si>
  <si>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</si>
  <si>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</si>
  <si>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</si>
  <si>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</si>
  <si>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</si>
  <si>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</si>
  <si>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</si>
  <si>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</si>
  <si>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</si>
  <si>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</si>
  <si>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</si>
  <si>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</si>
  <si>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</si>
  <si>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</si>
  <si>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</si>
  <si>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</si>
  <si>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</si>
  <si>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</si>
  <si>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</si>
  <si>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</si>
  <si>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</si>
  <si>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</si>
  <si>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</si>
  <si>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</si>
  <si>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</si>
  <si>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</si>
  <si>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</si>
  <si>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</si>
  <si>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</si>
  <si>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</si>
  <si>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</si>
  <si>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</si>
  <si>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</si>
  <si>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</si>
  <si>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</si>
  <si>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</si>
  <si>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</si>
  <si>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</si>
  <si>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</si>
  <si>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</si>
  <si>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</si>
  <si>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</si>
  <si>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</si>
  <si>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</si>
  <si>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</si>
  <si>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</si>
  <si>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</si>
  <si>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</si>
  <si>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</si>
  <si>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</si>
  <si>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</si>
  <si>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</si>
  <si>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</si>
  <si>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</si>
  <si>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</si>
  <si>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</si>
  <si>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</si>
  <si>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</si>
  <si>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</si>
  <si>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</si>
  <si>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</si>
  <si>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</si>
  <si>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</si>
  <si>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</si>
  <si>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</si>
  <si>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</si>
  <si>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</si>
  <si>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</si>
  <si>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</si>
  <si>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</si>
  <si>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</si>
  <si>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</si>
  <si>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</si>
  <si>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</si>
  <si>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</si>
  <si>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</si>
  <si>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</si>
  <si>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</si>
  <si>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</si>
  <si>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</si>
  <si>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</si>
  <si>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</si>
  <si>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</si>
  <si>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</si>
  <si>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</si>
  <si>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</si>
  <si>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</si>
  <si>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</si>
  <si>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</si>
  <si>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</si>
  <si>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</si>
  <si>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</si>
  <si>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</si>
  <si>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</si>
  <si>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</si>
  <si>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</si>
  <si>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</si>
  <si>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</si>
  <si>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</si>
  <si>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</si>
  <si>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</si>
  <si>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</si>
  <si>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</si>
  <si>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</si>
  <si>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</si>
  <si>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</si>
  <si>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</si>
  <si>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</si>
  <si>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</si>
  <si>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</si>
  <si>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</si>
  <si>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</si>
  <si>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</si>
  <si>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</si>
  <si>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</si>
  <si>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</si>
  <si>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</si>
  <si>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</si>
  <si>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</si>
  <si>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</si>
  <si>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</si>
  <si>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</si>
  <si>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</si>
  <si>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</si>
  <si>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</si>
  <si>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</si>
  <si>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</si>
  <si>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</si>
  <si>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</si>
  <si>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</si>
  <si>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</si>
  <si>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</si>
  <si>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</si>
  <si>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</si>
  <si>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</si>
  <si>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</si>
  <si>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</si>
  <si>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</si>
  <si>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</si>
  <si>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</si>
  <si>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</si>
  <si>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</si>
  <si>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</si>
  <si>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</si>
  <si>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</si>
  <si>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</si>
  <si>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</si>
  <si>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</si>
  <si>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</si>
  <si>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</si>
  <si>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</si>
  <si>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</si>
  <si>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</si>
  <si>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</si>
  <si>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</si>
  <si>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</si>
  <si>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</si>
  <si>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</si>
  <si>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</si>
  <si>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</si>
  <si>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</si>
  <si>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</si>
  <si>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</si>
  <si>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</si>
  <si>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</si>
  <si>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</si>
  <si>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</si>
  <si>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</si>
  <si>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</si>
  <si>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</si>
  <si>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</si>
  <si>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</si>
  <si>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</si>
  <si>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</si>
  <si>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</si>
  <si>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</si>
  <si>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</si>
  <si>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</si>
  <si>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</si>
  <si>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</si>
  <si>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</si>
  <si>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</si>
  <si>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</si>
  <si>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</si>
  <si>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</si>
  <si>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</si>
  <si>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</si>
  <si>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</si>
  <si>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</si>
  <si>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</si>
  <si>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</si>
  <si>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</si>
  <si>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</si>
  <si>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</si>
  <si>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</si>
  <si>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</si>
  <si>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</si>
  <si>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</si>
  <si>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</si>
  <si>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</si>
  <si>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</si>
  <si>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</si>
  <si>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</si>
  <si>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</si>
  <si>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</si>
  <si>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</si>
  <si>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</si>
  <si>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</si>
  <si>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</si>
  <si>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</si>
  <si>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</si>
  <si>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</si>
  <si>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</si>
  <si>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</si>
  <si>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</si>
  <si>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</si>
  <si>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</si>
  <si>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</si>
  <si>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</si>
  <si>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</si>
  <si>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</si>
  <si>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</si>
  <si>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</si>
  <si>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</si>
  <si>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</si>
  <si>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</si>
  <si>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</si>
  <si>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</si>
  <si>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</si>
  <si>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</si>
  <si>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</si>
  <si>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</si>
  <si>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</si>
  <si>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</si>
  <si>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</si>
  <si>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</si>
  <si>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</si>
  <si>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</si>
  <si>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</si>
  <si>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</si>
  <si>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</si>
  <si>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</si>
  <si>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</si>
  <si>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</si>
  <si>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</si>
  <si>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</si>
  <si>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</si>
  <si>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</si>
  <si>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</si>
  <si>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</si>
  <si>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</si>
  <si>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</si>
  <si>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</si>
  <si>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</si>
  <si>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</si>
  <si>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</si>
  <si>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</si>
  <si>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</si>
  <si>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</si>
  <si>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</si>
  <si>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</si>
  <si>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</si>
  <si>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</si>
  <si>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</si>
  <si>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</si>
  <si>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</si>
  <si>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</si>
  <si>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</si>
  <si>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</si>
  <si>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</si>
  <si>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</si>
  <si>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</si>
  <si>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</si>
  <si>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</si>
  <si>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</si>
  <si>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</si>
  <si>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</si>
  <si>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</si>
  <si>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</si>
  <si>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</si>
  <si>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</si>
  <si>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</si>
  <si>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</si>
  <si>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</si>
  <si>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</si>
  <si>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</si>
  <si>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</si>
  <si>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</si>
  <si>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</si>
  <si>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</si>
  <si>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</si>
  <si>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</si>
  <si>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</si>
  <si>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</si>
  <si>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</si>
  <si>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</si>
  <si>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</si>
  <si>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</si>
  <si>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</si>
  <si>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</si>
  <si>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</si>
  <si>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</si>
  <si>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</si>
  <si>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</si>
  <si>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</si>
  <si>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</si>
  <si>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</si>
  <si>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</si>
  <si>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</si>
  <si>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</si>
  <si>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</si>
  <si>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</si>
  <si>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</si>
  <si>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</si>
  <si>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</si>
  <si>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</si>
  <si>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</si>
  <si>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</si>
  <si>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</si>
  <si>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</si>
  <si>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</si>
  <si>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</si>
  <si>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</si>
  <si>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</si>
  <si>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</si>
  <si>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</si>
  <si>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</si>
  <si>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</si>
  <si>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</si>
  <si>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</si>
  <si>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</si>
  <si>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</si>
  <si>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</si>
  <si>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</si>
  <si>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</si>
  <si>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</si>
  <si>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</si>
  <si>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</si>
  <si>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</si>
  <si>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</si>
  <si>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</si>
  <si>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</si>
  <si>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</si>
  <si>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</si>
  <si>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</si>
  <si>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</si>
  <si>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</si>
  <si>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</si>
  <si>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</si>
  <si>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</si>
  <si>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</si>
  <si>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</si>
  <si>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</si>
  <si>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</si>
  <si>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</si>
  <si>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</si>
  <si>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</si>
  <si>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</si>
  <si>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</si>
  <si>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</si>
  <si>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</si>
  <si>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</si>
  <si>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</si>
  <si>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</si>
  <si>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</si>
  <si>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</si>
  <si>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</si>
  <si>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</si>
  <si>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</si>
  <si>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</si>
  <si>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</si>
  <si>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</si>
  <si>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</si>
  <si>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</si>
  <si>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</si>
  <si>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</si>
  <si>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</si>
  <si>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</si>
  <si>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</si>
  <si>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</si>
  <si>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</si>
  <si>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</si>
  <si>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</si>
  <si>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</si>
  <si>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</si>
  <si>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</si>
  <si>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</si>
  <si>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</si>
  <si>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</si>
  <si>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</si>
  <si>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</si>
  <si>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</si>
  <si>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</si>
  <si>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</si>
  <si>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</si>
  <si>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</si>
  <si>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</si>
  <si>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</si>
  <si>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</si>
  <si>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</si>
  <si>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</si>
  <si>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</si>
  <si>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</si>
  <si>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</si>
  <si>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</si>
  <si>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</si>
  <si>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</si>
  <si>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</si>
  <si>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</si>
  <si>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</si>
  <si>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</si>
  <si>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</si>
  <si>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</si>
  <si>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</si>
  <si>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</si>
  <si>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</si>
  <si>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</si>
  <si>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</si>
  <si>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</si>
  <si>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</si>
  <si>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</si>
  <si>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</si>
  <si>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</si>
  <si>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</si>
  <si>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</si>
  <si>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</si>
  <si>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</si>
  <si>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</si>
  <si>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</si>
  <si>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</si>
  <si>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</si>
  <si>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</si>
  <si>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</si>
  <si>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</si>
  <si>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</si>
  <si>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</si>
  <si>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</si>
  <si>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</si>
  <si>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</si>
  <si>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</si>
  <si>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</si>
  <si>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</si>
  <si>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</si>
  <si>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</si>
  <si>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</si>
  <si>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</si>
  <si>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</si>
  <si>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</si>
  <si>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</si>
  <si>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</si>
  <si>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</si>
  <si>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</si>
  <si>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</si>
  <si>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</si>
  <si>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</si>
  <si>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</si>
  <si>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</si>
  <si>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</si>
  <si>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</si>
  <si>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</si>
  <si>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</si>
  <si>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</si>
  <si>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</si>
  <si>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</si>
  <si>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</si>
  <si>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</si>
  <si>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</si>
  <si>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</si>
  <si>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</si>
  <si>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</si>
  <si>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</si>
  <si>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</si>
  <si>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</si>
  <si>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</si>
  <si>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</si>
  <si>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</si>
  <si>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</si>
  <si>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</si>
  <si>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</si>
  <si>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</si>
  <si>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</si>
  <si>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</si>
  <si>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</si>
  <si>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</si>
  <si>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</si>
  <si>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</si>
  <si>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</si>
  <si>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</si>
  <si>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</si>
  <si>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</si>
  <si>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</si>
  <si>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</si>
  <si>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</si>
  <si>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</si>
  <si>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</si>
  <si>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</si>
  <si>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</si>
  <si>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</si>
  <si>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</si>
  <si>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</si>
  <si>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</si>
  <si>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</si>
  <si>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</si>
  <si>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</si>
  <si>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</si>
  <si>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</si>
  <si>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</si>
  <si>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</si>
  <si>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</si>
  <si>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</si>
  <si>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</si>
  <si>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</si>
  <si>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</si>
  <si>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</si>
  <si>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</si>
  <si>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</si>
  <si>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</si>
  <si>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</si>
  <si>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</si>
  <si>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</si>
  <si>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</si>
  <si>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</si>
  <si>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</si>
  <si>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</si>
  <si>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</si>
  <si>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</si>
  <si>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</si>
  <si>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</si>
  <si>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</si>
  <si>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</si>
  <si>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</si>
  <si>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</si>
  <si>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</si>
  <si>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</si>
  <si>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</si>
  <si>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</si>
  <si>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</si>
  <si>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</si>
  <si>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</si>
  <si>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</si>
  <si>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</si>
  <si>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</si>
  <si>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</si>
  <si>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</si>
  <si>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</si>
  <si>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</si>
  <si>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</si>
  <si>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</si>
  <si>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</si>
  <si>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</si>
  <si>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</si>
  <si>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</si>
  <si>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</si>
  <si>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</si>
  <si>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</si>
  <si>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</si>
  <si>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</si>
  <si>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</si>
  <si>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</si>
  <si>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</si>
  <si>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</si>
  <si>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</si>
  <si>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</si>
  <si>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</si>
  <si>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</si>
  <si>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</si>
  <si>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</si>
  <si>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</si>
  <si>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</si>
  <si>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</si>
  <si>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</si>
  <si>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</si>
  <si>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</si>
  <si>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</si>
  <si>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</si>
  <si>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</si>
  <si>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</si>
  <si>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</si>
  <si>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</si>
  <si>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</si>
  <si>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</si>
  <si>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</si>
  <si>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</si>
  <si>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</si>
  <si>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</si>
  <si>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</si>
  <si>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</si>
  <si>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</si>
  <si>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</si>
  <si>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</si>
  <si>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</si>
  <si>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</si>
  <si>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</si>
  <si>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</si>
  <si>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</si>
  <si>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</si>
  <si>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</si>
  <si>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</si>
  <si>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</si>
  <si>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</si>
  <si>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</si>
  <si>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</si>
  <si>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</si>
  <si>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</si>
  <si>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</si>
  <si>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</si>
  <si>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</si>
  <si>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</si>
  <si>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</si>
  <si>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</si>
  <si>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</si>
  <si>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</si>
  <si>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</si>
  <si>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</si>
  <si>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</si>
  <si>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</si>
  <si>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</si>
  <si>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</si>
  <si>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</si>
  <si>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</si>
  <si>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</si>
  <si>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</si>
  <si>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</si>
  <si>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</si>
  <si>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</si>
  <si>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</si>
  <si>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</si>
  <si>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</si>
  <si>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</si>
  <si>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</si>
  <si>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</si>
  <si>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</si>
  <si>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</si>
  <si>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</si>
  <si>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</si>
  <si>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</si>
  <si>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</si>
  <si>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</si>
  <si>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</si>
  <si>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</si>
  <si>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</si>
  <si>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</si>
  <si>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</si>
  <si>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</si>
  <si>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</si>
  <si>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</si>
  <si>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</si>
  <si>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</si>
  <si>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</si>
  <si>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</si>
  <si>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</si>
  <si>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</si>
  <si>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</si>
  <si>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</si>
  <si>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</si>
  <si>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</si>
  <si>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</si>
  <si>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</si>
  <si>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</si>
  <si>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</si>
  <si>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</si>
  <si>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</si>
  <si>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</si>
  <si>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</si>
  <si>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</si>
  <si>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</si>
  <si>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</si>
  <si>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</si>
  <si>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</si>
  <si>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</si>
  <si>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</si>
  <si>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</si>
  <si>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</si>
  <si>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</si>
  <si>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</si>
  <si>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</si>
  <si>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</si>
  <si>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</si>
  <si>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</si>
  <si>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</si>
  <si>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</si>
  <si>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</si>
  <si>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</si>
  <si>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</si>
  <si>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</si>
  <si>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</si>
  <si>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</si>
  <si>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</si>
  <si>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</si>
  <si>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</si>
  <si>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</si>
  <si>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</si>
  <si>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</si>
  <si>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</si>
  <si>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</si>
  <si>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</si>
  <si>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</si>
  <si>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</si>
  <si>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</si>
  <si>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</si>
  <si>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</si>
  <si>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</si>
  <si>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</si>
  <si>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</si>
  <si>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</si>
  <si>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</si>
  <si>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</si>
  <si>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</si>
  <si>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</si>
  <si>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</si>
  <si>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</si>
  <si>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</si>
  <si>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</si>
  <si>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</si>
  <si>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</si>
  <si>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</si>
  <si>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</si>
  <si>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</si>
  <si>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</si>
  <si>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</si>
  <si>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</si>
  <si>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</si>
  <si>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</si>
  <si>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</si>
  <si>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</si>
  <si>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</si>
  <si>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</si>
  <si>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</si>
  <si>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</si>
  <si>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</si>
  <si>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</si>
  <si>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</si>
  <si>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</si>
  <si>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</si>
  <si>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</si>
  <si>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</si>
  <si>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</si>
  <si>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</si>
  <si>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</si>
  <si>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</si>
  <si>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</si>
  <si>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</si>
  <si>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</si>
  <si>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</si>
  <si>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</si>
  <si>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</si>
  <si>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</si>
  <si>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</si>
  <si>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</si>
  <si>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</si>
  <si>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</si>
  <si>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</si>
  <si>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</si>
  <si>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</si>
  <si>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</si>
  <si>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</si>
  <si>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</si>
  <si>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</si>
  <si>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</si>
  <si>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</si>
  <si>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</si>
  <si>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</si>
  <si>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</si>
  <si>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</si>
  <si>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</si>
  <si>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</si>
  <si>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</si>
  <si>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</si>
  <si>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</si>
  <si>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</si>
  <si>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</si>
  <si>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</si>
  <si>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</si>
  <si>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</si>
  <si>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</si>
  <si>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</si>
  <si>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</si>
  <si>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</si>
  <si>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</si>
  <si>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</si>
  <si>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</si>
  <si>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</si>
  <si>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</si>
  <si>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</si>
  <si>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</si>
  <si>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</si>
  <si>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</si>
  <si>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</si>
  <si>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</si>
  <si>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</si>
  <si>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</si>
  <si>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</si>
  <si>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</si>
  <si>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</si>
  <si>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</si>
  <si>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</si>
  <si>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</si>
  <si>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</si>
  <si>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</si>
  <si>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</si>
  <si>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</si>
  <si>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</si>
  <si>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</si>
  <si>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</si>
  <si>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</si>
  <si>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</si>
  <si>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</si>
  <si>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</si>
  <si>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</si>
  <si>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</si>
  <si>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</si>
  <si>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</si>
  <si>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</si>
  <si>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</si>
  <si>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</si>
  <si>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</si>
  <si>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</si>
  <si>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</si>
  <si>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</si>
  <si>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</si>
  <si>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</si>
  <si>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</si>
  <si>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</si>
  <si>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</si>
  <si>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</si>
  <si>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</si>
  <si>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</si>
  <si>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</si>
  <si>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</si>
  <si>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</si>
  <si>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</si>
  <si>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</si>
  <si>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</si>
  <si>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</si>
  <si>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</si>
  <si>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</si>
  <si>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</si>
  <si>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</si>
  <si>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</si>
  <si>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</si>
  <si>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</si>
  <si>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</si>
  <si>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</si>
  <si>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</si>
  <si>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</si>
  <si>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</si>
  <si>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</si>
  <si>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</si>
  <si>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</si>
  <si>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</si>
  <si>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</si>
  <si>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</si>
  <si>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</si>
  <si>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</si>
  <si>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</si>
  <si>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</si>
  <si>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</si>
  <si>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</si>
  <si>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</si>
  <si>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</si>
  <si>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</si>
  <si>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</si>
  <si>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</si>
  <si>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</si>
  <si>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</si>
  <si>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</si>
  <si>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</si>
  <si>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</si>
  <si>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</si>
  <si>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</si>
  <si>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</si>
  <si>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</si>
  <si>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</si>
  <si>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</si>
  <si>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</si>
  <si>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</si>
  <si>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</si>
  <si>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</si>
  <si>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</si>
  <si>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</si>
  <si>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</si>
  <si>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</si>
  <si>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</si>
  <si>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</si>
  <si>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</si>
  <si>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</si>
  <si>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</si>
  <si>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</si>
  <si>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</si>
  <si>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</si>
  <si>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</si>
  <si>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</si>
  <si>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</si>
  <si>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</si>
  <si>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</si>
  <si>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</si>
  <si>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</si>
  <si>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</si>
  <si>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</si>
  <si>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</si>
  <si>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</si>
  <si>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</si>
  <si>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</si>
  <si>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</si>
  <si>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</si>
  <si>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</si>
  <si>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</si>
  <si>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</si>
  <si>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</si>
  <si>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</si>
  <si>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</si>
  <si>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</si>
  <si>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</si>
  <si>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</si>
  <si>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</si>
  <si>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</si>
  <si>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</si>
  <si>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</si>
  <si>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</si>
  <si>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</si>
  <si>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</si>
  <si>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</si>
  <si>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</si>
  <si>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</si>
  <si>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</si>
  <si>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</si>
  <si>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</si>
  <si>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</si>
  <si>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</si>
  <si>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</si>
  <si>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</si>
  <si>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</si>
  <si>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</si>
  <si>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</si>
  <si>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</si>
  <si>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</si>
  <si>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</si>
  <si>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</si>
  <si>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</si>
  <si>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</si>
  <si>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</si>
  <si>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</si>
  <si>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</si>
  <si>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</si>
  <si>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</si>
  <si>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</si>
  <si>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</si>
  <si>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</si>
  <si>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</si>
  <si>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</si>
  <si>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</si>
  <si>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</si>
  <si>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</si>
  <si>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</si>
  <si>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</si>
  <si>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</si>
  <si>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</si>
  <si>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</si>
  <si>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</si>
  <si>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</si>
  <si>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</si>
  <si>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</si>
  <si>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</si>
  <si>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</si>
  <si>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</si>
  <si>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</si>
  <si>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</si>
  <si>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</si>
  <si>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</si>
  <si>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</si>
  <si>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</si>
  <si>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</si>
  <si>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</si>
  <si>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</si>
  <si>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</si>
  <si>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</si>
  <si>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</si>
  <si>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</si>
  <si>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</si>
  <si>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</si>
  <si>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</si>
  <si>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</si>
  <si>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</si>
  <si>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</si>
  <si>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</si>
  <si>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</si>
  <si>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</si>
  <si>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</si>
  <si>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</si>
  <si>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</si>
  <si>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</si>
  <si>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</si>
  <si>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</si>
  <si>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</si>
  <si>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</si>
  <si>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</si>
  <si>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</si>
  <si>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</si>
  <si>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</si>
  <si>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</si>
  <si>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</si>
  <si>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</si>
  <si>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</si>
  <si>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</si>
  <si>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</si>
  <si>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</si>
  <si>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</si>
  <si>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</si>
  <si>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</si>
  <si>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</si>
  <si>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</si>
  <si>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</si>
  <si>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</si>
  <si>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</si>
  <si>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</si>
  <si>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</si>
  <si>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</si>
  <si>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</si>
  <si>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</si>
  <si>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</si>
  <si>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</si>
  <si>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</si>
  <si>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</si>
  <si>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</si>
  <si>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</si>
  <si>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</si>
  <si>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</si>
  <si>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</si>
  <si>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</si>
  <si>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</si>
  <si>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</si>
  <si>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</si>
  <si>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</si>
  <si>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</si>
  <si>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</si>
  <si>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</si>
  <si>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</si>
  <si>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</si>
  <si>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</si>
  <si>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</si>
  <si>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</si>
  <si>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</si>
  <si>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</si>
  <si>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</si>
  <si>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</si>
  <si>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</si>
  <si>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</si>
  <si>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</si>
  <si>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</si>
  <si>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</si>
  <si>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</si>
  <si>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</si>
  <si>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</si>
  <si>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</si>
  <si>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</si>
  <si>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</si>
  <si>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</si>
  <si>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</si>
  <si>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</si>
  <si>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</si>
  <si>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</si>
  <si>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</si>
  <si>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</si>
  <si>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</si>
  <si>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</si>
  <si>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</si>
  <si>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</si>
  <si>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</si>
  <si>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</si>
  <si>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</si>
  <si>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</si>
  <si>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</si>
  <si>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</si>
  <si>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</si>
  <si>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</si>
  <si>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</si>
  <si>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</si>
  <si>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</si>
  <si>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</si>
  <si>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</si>
  <si>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</si>
  <si>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</si>
  <si>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</si>
  <si>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</si>
  <si>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</si>
  <si>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</si>
  <si>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</si>
  <si>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</si>
  <si>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</si>
  <si>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</si>
  <si>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</si>
  <si>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</si>
  <si>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</si>
  <si>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</si>
  <si>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</si>
  <si>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</si>
  <si>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</si>
  <si>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</si>
  <si>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</si>
  <si>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</si>
  <si>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</si>
  <si>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</si>
  <si>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</si>
  <si>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</si>
  <si>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</si>
  <si>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</si>
  <si>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</si>
  <si>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</si>
  <si>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</si>
  <si>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</si>
  <si>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</si>
  <si>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</si>
  <si>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</si>
  <si>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</si>
  <si>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</si>
  <si>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</si>
  <si>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</si>
  <si>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</si>
  <si>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</si>
  <si>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</si>
  <si>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</si>
  <si>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</si>
  <si>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</si>
  <si>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</si>
  <si>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</si>
  <si>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</si>
  <si>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</si>
  <si>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</si>
  <si>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</si>
  <si>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</si>
  <si>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</si>
  <si>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</si>
  <si>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</si>
  <si>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</si>
  <si>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</si>
  <si>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</si>
  <si>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</si>
  <si>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</si>
  <si>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</si>
  <si>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</si>
  <si>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</si>
  <si>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</si>
  <si>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</si>
  <si>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</si>
  <si>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</si>
  <si>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</si>
  <si>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</si>
  <si>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</si>
  <si>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</si>
  <si>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</si>
  <si>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</si>
  <si>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</si>
  <si>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</si>
  <si>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</si>
  <si>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</si>
  <si>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</si>
  <si>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</si>
  <si>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</si>
  <si>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</si>
  <si>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</si>
  <si>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</si>
  <si>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</si>
  <si>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</si>
  <si>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</si>
  <si>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</si>
  <si>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</si>
  <si>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</si>
  <si>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</si>
  <si>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</si>
  <si>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</si>
  <si>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</si>
  <si>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</si>
  <si>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</si>
  <si>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</si>
  <si>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</si>
  <si>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</si>
  <si>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</si>
  <si>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</si>
  <si>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</si>
  <si>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</si>
  <si>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</si>
  <si>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</si>
  <si>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</si>
  <si>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</si>
  <si>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</si>
  <si>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</si>
  <si>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</si>
  <si>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</si>
  <si>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</si>
  <si>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</si>
  <si>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</si>
  <si>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</si>
  <si>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</si>
  <si>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</si>
  <si>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</si>
  <si>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</si>
  <si>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</si>
  <si>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</si>
  <si>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</si>
  <si>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</si>
  <si>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</si>
  <si>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</si>
  <si>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</si>
  <si>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</si>
  <si>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</si>
  <si>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</si>
  <si>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</si>
  <si>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</si>
  <si>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</si>
  <si>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</si>
  <si>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</si>
  <si>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</si>
  <si>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</si>
  <si>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</si>
  <si>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</si>
  <si>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</si>
  <si>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</si>
  <si>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</si>
  <si>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</si>
  <si>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</si>
  <si>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</si>
  <si>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</si>
  <si>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</si>
  <si>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</si>
  <si>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</si>
  <si>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</si>
  <si>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</si>
  <si>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</si>
  <si>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</si>
  <si>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</si>
  <si>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</si>
  <si>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</si>
  <si>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</si>
  <si>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</si>
  <si>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</si>
  <si>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</si>
  <si>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</si>
  <si>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</si>
  <si>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</si>
  <si>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</si>
  <si>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</si>
  <si>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</si>
  <si>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</si>
  <si>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</si>
  <si>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</si>
  <si>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</si>
  <si>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</si>
  <si>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</si>
  <si>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</si>
  <si>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</si>
  <si>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</si>
  <si>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</si>
  <si>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</si>
  <si>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</si>
  <si>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</si>
  <si>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</si>
  <si>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</si>
  <si>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</si>
  <si>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</si>
  <si>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</si>
  <si>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</si>
  <si>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</si>
  <si>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</si>
  <si>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</si>
  <si>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</si>
  <si>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</si>
  <si>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</si>
  <si>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</si>
  <si>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</si>
  <si>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</si>
  <si>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</si>
  <si>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</si>
  <si>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</si>
  <si>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</si>
  <si>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</si>
  <si>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</si>
  <si>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</si>
  <si>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</si>
  <si>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</si>
  <si>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</si>
  <si>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</si>
  <si>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</si>
  <si>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</si>
  <si>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</si>
  <si>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</si>
  <si>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</si>
  <si>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</si>
  <si>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</si>
  <si>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</si>
  <si>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</si>
  <si>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</si>
  <si>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</si>
  <si>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</si>
  <si>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</si>
  <si>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</si>
  <si>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</si>
  <si>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</si>
  <si>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</si>
  <si>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</si>
  <si>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</si>
  <si>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</si>
  <si>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</si>
  <si>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</si>
  <si>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</si>
  <si>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</si>
  <si>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</si>
  <si>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</si>
  <si>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</si>
  <si>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</si>
  <si>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</si>
  <si>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</si>
  <si>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</si>
  <si>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</si>
  <si>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</si>
  <si>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</si>
  <si>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</si>
  <si>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</si>
  <si>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</si>
  <si>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</si>
  <si>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</si>
  <si>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</si>
  <si>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</si>
  <si>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</si>
  <si>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</si>
  <si>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</si>
  <si>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</si>
  <si>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</si>
  <si>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</si>
  <si>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</si>
  <si>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</si>
  <si>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</si>
  <si>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</si>
  <si>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</si>
  <si>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</si>
  <si>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</si>
  <si>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</si>
  <si>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</si>
  <si>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</si>
  <si>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</si>
  <si>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</si>
  <si>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</si>
  <si>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</si>
  <si>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</si>
  <si>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</si>
  <si>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</si>
  <si>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</si>
  <si>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</si>
  <si>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</si>
  <si>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</si>
  <si>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</si>
  <si>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</si>
  <si>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</si>
  <si>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</si>
  <si>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</si>
  <si>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</si>
  <si>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</si>
  <si>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</si>
  <si>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</si>
  <si>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</si>
  <si>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</si>
  <si>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</si>
  <si>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</si>
  <si>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</si>
  <si>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</si>
  <si>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</si>
  <si>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</si>
  <si>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</si>
  <si>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</si>
  <si>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</si>
  <si>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</si>
  <si>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</si>
  <si>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</si>
  <si>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</si>
  <si>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</si>
  <si>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</si>
  <si>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</si>
  <si>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</si>
  <si>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</si>
  <si>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</si>
  <si>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</si>
  <si>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</si>
  <si>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</si>
  <si>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</si>
  <si>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</si>
  <si>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</si>
  <si>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</si>
  <si>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</si>
  <si>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</si>
  <si>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</si>
  <si>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</si>
  <si>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</si>
  <si>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</si>
  <si>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</si>
  <si>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</si>
  <si>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</si>
  <si>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</si>
  <si>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</si>
  <si>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</si>
  <si>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</si>
  <si>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</si>
  <si>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</si>
  <si>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</si>
  <si>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</si>
  <si>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</si>
  <si>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</si>
  <si>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</si>
  <si>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</si>
  <si>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</si>
  <si>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</si>
  <si>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</si>
  <si>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</si>
  <si>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</si>
  <si>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</si>
  <si>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</si>
  <si>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</si>
  <si>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</si>
  <si>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</si>
  <si>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</si>
  <si>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</si>
  <si>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</si>
  <si>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</si>
  <si>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</si>
  <si>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</si>
  <si>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</si>
  <si>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</si>
  <si>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</si>
  <si>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</si>
  <si>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</si>
  <si>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</si>
  <si>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</si>
  <si>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</si>
  <si>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</si>
  <si>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</si>
  <si>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</si>
  <si>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</si>
  <si>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</si>
  <si>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</si>
  <si>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</si>
  <si>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</si>
  <si>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</si>
  <si>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</si>
  <si>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</si>
  <si>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</si>
  <si>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</si>
  <si>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</si>
  <si>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</si>
  <si>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</si>
  <si>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</si>
  <si>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</si>
  <si>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</si>
  <si>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</si>
  <si>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</si>
  <si>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</si>
  <si>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</si>
  <si>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</si>
  <si>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</si>
  <si>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</si>
  <si>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</si>
  <si>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</si>
  <si>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</si>
  <si>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</si>
  <si>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</si>
  <si>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</si>
  <si>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</si>
  <si>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</si>
  <si>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</si>
  <si>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</si>
  <si>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</si>
  <si>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</si>
  <si>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</si>
  <si>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</si>
  <si>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</si>
  <si>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</si>
  <si>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</si>
  <si>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</si>
  <si>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</si>
  <si>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</si>
  <si>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</si>
  <si>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</si>
  <si>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</si>
  <si>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</si>
  <si>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</si>
  <si>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</si>
  <si>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</si>
  <si>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</si>
  <si>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</si>
  <si>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</si>
  <si>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</si>
  <si>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</si>
  <si>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</si>
  <si>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</si>
  <si>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</si>
  <si>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</si>
  <si>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</si>
  <si>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</si>
  <si>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</si>
  <si>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</si>
  <si>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</si>
  <si>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</si>
  <si>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</si>
  <si>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</si>
  <si>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</si>
  <si>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</si>
  <si>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</si>
  <si>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</si>
  <si>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</si>
  <si>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</si>
  <si>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</si>
  <si>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</si>
  <si>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</si>
  <si>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</si>
  <si>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</si>
  <si>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</si>
  <si>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</si>
  <si>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</si>
  <si>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</si>
  <si>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</si>
  <si>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</si>
  <si>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</si>
  <si>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</si>
  <si>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</si>
  <si>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</si>
  <si>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</si>
  <si>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</si>
  <si>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</si>
  <si>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</si>
  <si>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</si>
  <si>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</si>
  <si>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</si>
  <si>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</si>
  <si>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</si>
  <si>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</si>
  <si>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</si>
  <si>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</si>
  <si>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</si>
  <si>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</si>
  <si>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</si>
  <si>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</si>
  <si>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</si>
  <si>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</si>
  <si>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</si>
  <si>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</si>
  <si>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</si>
  <si>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</si>
  <si>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</si>
  <si>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</si>
  <si>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</si>
  <si>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</si>
  <si>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</si>
  <si>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</si>
  <si>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</si>
  <si>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</si>
  <si>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</si>
  <si>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</si>
  <si>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</si>
  <si>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</si>
  <si>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</si>
  <si>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</si>
  <si>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</si>
  <si>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</si>
  <si>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</si>
  <si>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</si>
  <si>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</si>
  <si>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</si>
  <si>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</si>
  <si>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</si>
  <si>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</si>
  <si>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</si>
  <si>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</si>
  <si>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</si>
  <si>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</si>
  <si>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</si>
  <si>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</si>
  <si>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</si>
  <si>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</si>
  <si>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</si>
  <si>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</si>
  <si>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</si>
  <si>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</si>
  <si>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</si>
  <si>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</si>
  <si>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</si>
  <si>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</si>
  <si>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</si>
  <si>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</si>
  <si>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</si>
  <si>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</si>
  <si>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</si>
  <si>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</si>
  <si>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</si>
  <si>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</si>
  <si>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</si>
  <si>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</si>
  <si>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</si>
  <si>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</si>
  <si>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</si>
  <si>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</si>
  <si>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</si>
  <si>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</si>
  <si>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</si>
  <si>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</si>
  <si>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</si>
  <si>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</si>
  <si>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</si>
  <si>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</si>
  <si>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</si>
  <si>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</si>
  <si>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</si>
  <si>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</si>
  <si>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</si>
  <si>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</si>
  <si>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</si>
  <si>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</si>
  <si>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</si>
  <si>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</si>
  <si>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</si>
  <si>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</si>
  <si>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</si>
  <si>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</si>
  <si>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</si>
  <si>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</si>
  <si>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</si>
  <si>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</si>
  <si>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</si>
  <si>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</si>
  <si>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</si>
  <si>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</si>
  <si>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</si>
  <si>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</si>
  <si>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</si>
  <si>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</si>
  <si>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</si>
  <si>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</si>
  <si>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</si>
  <si>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</si>
  <si>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</si>
  <si>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</si>
  <si>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</si>
  <si>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</si>
  <si>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</si>
  <si>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</si>
  <si>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</si>
  <si>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</si>
  <si>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</si>
  <si>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</si>
  <si>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</si>
  <si>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</si>
  <si>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</si>
  <si>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</si>
  <si>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</si>
  <si>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</si>
  <si>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</si>
  <si>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</si>
  <si>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</si>
  <si>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</si>
  <si>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</si>
  <si>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</si>
  <si>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</si>
  <si>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</si>
  <si>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</si>
  <si>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</si>
  <si>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</si>
  <si>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</si>
  <si>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</si>
  <si>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</si>
  <si>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</si>
  <si>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</si>
  <si>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</si>
  <si>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</si>
  <si>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</si>
  <si>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</si>
  <si>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</si>
  <si>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</si>
  <si>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</si>
  <si>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</si>
  <si>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</si>
  <si>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</si>
  <si>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</si>
  <si>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</si>
  <si>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</si>
  <si>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</si>
  <si>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</si>
  <si>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</si>
  <si>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</si>
  <si>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</si>
  <si>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</si>
  <si>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</si>
  <si>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</si>
  <si>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</si>
  <si>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</si>
  <si>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</si>
  <si>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</si>
  <si>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</si>
  <si>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</si>
  <si>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</si>
  <si>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</si>
  <si>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</si>
  <si>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</si>
  <si>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</si>
  <si>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</si>
  <si>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</si>
  <si>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</si>
  <si>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</si>
  <si>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</si>
  <si>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</si>
  <si>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</si>
  <si>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</si>
  <si>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</si>
  <si>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</si>
  <si>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</si>
  <si>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</si>
  <si>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</si>
  <si>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</si>
  <si>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</si>
  <si>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</si>
  <si>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</si>
  <si>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</si>
  <si>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</si>
  <si>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</si>
  <si>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</si>
  <si>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</si>
  <si>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</si>
  <si>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</si>
  <si>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</si>
  <si>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</si>
  <si>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</si>
  <si>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</si>
  <si>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</si>
  <si>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</si>
  <si>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</si>
  <si>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</si>
  <si>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</si>
  <si>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</si>
  <si>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</si>
  <si>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</si>
  <si>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</si>
  <si>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</si>
  <si>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</si>
  <si>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</si>
  <si>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</si>
  <si>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</si>
  <si>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</si>
  <si>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</si>
  <si>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</si>
  <si>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</si>
  <si>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</si>
  <si>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</si>
  <si>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</si>
  <si>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</si>
  <si>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</si>
  <si>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</si>
  <si>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</si>
  <si>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</si>
  <si>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</si>
  <si>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</si>
  <si>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</si>
  <si>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</si>
  <si>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</si>
  <si>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</si>
  <si>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</si>
  <si>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</si>
  <si>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</si>
  <si>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</si>
  <si>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</si>
  <si>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</si>
  <si>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</si>
  <si>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</si>
  <si>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</si>
  <si>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</si>
  <si>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</si>
  <si>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</si>
  <si>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</si>
  <si>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</si>
  <si>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</si>
  <si>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</si>
  <si>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</si>
  <si>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</si>
  <si>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</si>
  <si>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</si>
  <si>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</si>
  <si>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</si>
  <si>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</si>
  <si>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</si>
  <si>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</si>
  <si>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</si>
  <si>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</si>
  <si>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</si>
  <si>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</si>
  <si>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</si>
  <si>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</si>
  <si>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</si>
  <si>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</si>
  <si>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</si>
  <si>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</si>
  <si>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</si>
  <si>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</si>
  <si>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</si>
  <si>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</si>
  <si>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</si>
  <si>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</si>
  <si>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</si>
  <si>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</si>
  <si>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</si>
  <si>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</si>
  <si>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</si>
  <si>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</si>
  <si>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</si>
  <si>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</si>
  <si>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</si>
  <si>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</si>
  <si>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</si>
  <si>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</si>
  <si>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</si>
  <si>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</si>
  <si>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</si>
  <si>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</si>
  <si>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</si>
  <si>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</si>
  <si>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</si>
  <si>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</si>
  <si>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</si>
  <si>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</si>
  <si>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</si>
  <si>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</si>
  <si>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</si>
  <si>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</si>
  <si>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</si>
  <si>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</si>
  <si>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</si>
  <si>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</si>
  <si>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</si>
  <si>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</si>
  <si>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</si>
  <si>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</si>
  <si>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</si>
  <si>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</si>
  <si>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</si>
  <si>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</si>
  <si>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</si>
  <si>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</si>
  <si>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</si>
  <si>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</si>
  <si>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</si>
  <si>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</si>
  <si>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</si>
  <si>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</si>
  <si>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</si>
  <si>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</si>
  <si>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</si>
  <si>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</si>
  <si>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</si>
  <si>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</si>
  <si>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</si>
  <si>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</si>
  <si>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</si>
  <si>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</si>
  <si>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</si>
  <si>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</si>
  <si>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</si>
  <si>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</si>
  <si>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</si>
  <si>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</si>
  <si>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</si>
  <si>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</si>
  <si>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</si>
  <si>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</si>
  <si>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</si>
  <si>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</si>
  <si>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</si>
  <si>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</si>
  <si>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</si>
  <si>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</si>
  <si>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</si>
  <si>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</si>
  <si>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</si>
  <si>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</si>
  <si>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</si>
  <si>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</si>
  <si>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</si>
  <si>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</si>
  <si>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</si>
  <si>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</si>
  <si>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</si>
  <si>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</si>
  <si>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</si>
  <si>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</si>
  <si>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</si>
  <si>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</si>
  <si>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</si>
  <si>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</si>
  <si>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</si>
  <si>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</si>
  <si>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</si>
  <si>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</si>
  <si>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</si>
  <si>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</si>
  <si>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</si>
  <si>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</si>
  <si>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</si>
  <si>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</si>
  <si>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</si>
  <si>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</si>
  <si>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</si>
  <si>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</si>
  <si>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</si>
  <si>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</si>
  <si>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</si>
  <si>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</si>
  <si>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</si>
  <si>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</si>
  <si>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</si>
  <si>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</si>
  <si>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</si>
  <si>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</si>
  <si>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</si>
  <si>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</si>
  <si>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</si>
  <si>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</si>
  <si>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</si>
  <si>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</si>
  <si>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</si>
  <si>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</si>
  <si>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</si>
  <si>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</si>
  <si>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</si>
  <si>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</si>
  <si>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</si>
  <si>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</si>
  <si>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</si>
  <si>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</si>
  <si>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</si>
  <si>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</si>
  <si>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</si>
  <si>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</si>
  <si>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</si>
  <si>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</si>
  <si>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</si>
  <si>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</si>
  <si>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</si>
  <si>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</si>
  <si>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</si>
  <si>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</si>
  <si>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</si>
  <si>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</si>
  <si>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</si>
  <si>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</si>
  <si>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</si>
  <si>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</si>
  <si>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</si>
  <si>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</si>
  <si>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</si>
  <si>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</si>
  <si>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</si>
  <si>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</si>
  <si>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</si>
  <si>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</si>
  <si>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</si>
  <si>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</si>
  <si>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</si>
  <si>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</si>
  <si>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</si>
  <si>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</si>
  <si>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</si>
  <si>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</si>
  <si>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</si>
  <si>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</si>
  <si>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</si>
  <si>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</si>
  <si>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</si>
  <si>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</si>
  <si>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</si>
  <si>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</si>
  <si>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</si>
  <si>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</si>
  <si>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</si>
  <si>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</si>
  <si>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</si>
  <si>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</si>
  <si>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</si>
  <si>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</si>
  <si>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</si>
  <si>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</si>
  <si>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</si>
  <si>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</si>
  <si>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</si>
  <si>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</si>
  <si>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</si>
  <si>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</si>
  <si>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</si>
  <si>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</si>
  <si>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</si>
  <si>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</si>
  <si>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</si>
  <si>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</si>
  <si>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</si>
  <si>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</si>
  <si>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</si>
  <si>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</si>
  <si>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</si>
  <si>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</si>
  <si>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</si>
  <si>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</si>
  <si>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</si>
  <si>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</si>
  <si>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</si>
  <si>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</si>
  <si>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</si>
  <si>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</si>
  <si>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</si>
  <si>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</si>
  <si>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</si>
  <si>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</si>
  <si>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</si>
  <si>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</si>
  <si>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</si>
  <si>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</si>
  <si>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</si>
  <si>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</si>
  <si>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</si>
  <si>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</si>
  <si>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</si>
  <si>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</si>
  <si>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</si>
  <si>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</si>
  <si>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</si>
  <si>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</si>
  <si>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</si>
  <si>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</si>
  <si>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</si>
  <si>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</si>
  <si>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</si>
  <si>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</si>
  <si>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</si>
  <si>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</si>
  <si>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</si>
  <si>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</si>
  <si>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</si>
  <si>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</si>
  <si>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</si>
  <si>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</si>
  <si>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</si>
  <si>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</si>
  <si>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</si>
  <si>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</si>
  <si>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</si>
  <si>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</si>
  <si>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</si>
  <si>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</si>
  <si>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</si>
  <si>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</si>
  <si>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</si>
  <si>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</si>
  <si>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</si>
  <si>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</si>
  <si>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</si>
  <si>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</si>
  <si>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</si>
  <si>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</si>
  <si>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</si>
  <si>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</si>
  <si>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</si>
  <si>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</si>
  <si>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</si>
  <si>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</si>
  <si>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</si>
  <si>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</si>
  <si>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</si>
  <si>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</si>
  <si>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</si>
  <si>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</si>
  <si>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</si>
  <si>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</si>
  <si>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</si>
  <si>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</si>
  <si>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</si>
  <si>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</si>
  <si>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</si>
  <si>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</si>
  <si>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</si>
  <si>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</si>
  <si>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</si>
  <si>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</si>
  <si>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</si>
  <si>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</si>
  <si>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</si>
  <si>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</si>
  <si>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</si>
  <si>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</si>
  <si>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</si>
  <si>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</si>
  <si>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</si>
  <si>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</si>
  <si>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</si>
  <si>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</si>
  <si>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</si>
  <si>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</si>
  <si>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</si>
  <si>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</si>
  <si>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</si>
  <si>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</si>
  <si>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</si>
  <si>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</si>
  <si>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</si>
  <si>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</si>
  <si>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</si>
  <si>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</si>
  <si>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</si>
  <si>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</si>
  <si>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</si>
  <si>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</si>
  <si>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</si>
  <si>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</si>
  <si>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</si>
  <si>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</si>
  <si>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</si>
  <si>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</si>
  <si>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</si>
  <si>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</si>
  <si>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</si>
  <si>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</si>
  <si>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</si>
  <si>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</si>
  <si>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</si>
  <si>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</si>
  <si>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</si>
  <si>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</si>
  <si>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</si>
  <si>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</si>
  <si>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</si>
  <si>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</si>
  <si>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</si>
  <si>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</si>
  <si>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</si>
  <si>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</si>
  <si>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</si>
  <si>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</si>
  <si>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</si>
  <si>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</si>
  <si>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</si>
  <si>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</si>
  <si>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</si>
  <si>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</si>
  <si>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</si>
  <si>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</si>
  <si>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</si>
  <si>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</si>
  <si>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</si>
  <si>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</si>
  <si>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</si>
  <si>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</si>
  <si>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</si>
  <si>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</si>
  <si>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</si>
  <si>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</si>
  <si>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</si>
  <si>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</si>
  <si>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</si>
  <si>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</si>
  <si>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</si>
  <si>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</si>
  <si>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</si>
  <si>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</si>
  <si>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</si>
  <si>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</si>
  <si>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</si>
  <si>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</si>
  <si>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</si>
  <si>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</si>
  <si>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</si>
  <si>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</si>
  <si>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</si>
  <si>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</si>
  <si>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</si>
  <si>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</si>
  <si>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</si>
  <si>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</si>
  <si>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</si>
  <si>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</si>
  <si>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</si>
  <si>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</si>
  <si>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</si>
  <si>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</si>
  <si>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</si>
  <si>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</si>
  <si>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</si>
  <si>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</si>
  <si>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</si>
  <si>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</si>
  <si>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</si>
  <si>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</si>
  <si>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</si>
  <si>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</si>
  <si>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</si>
  <si>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</si>
  <si>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</si>
  <si>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</si>
  <si>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</si>
  <si>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</si>
  <si>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</si>
  <si>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</si>
  <si>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</si>
  <si>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</si>
  <si>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</si>
  <si>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</si>
  <si>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</si>
  <si>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</si>
  <si>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</si>
  <si>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</si>
  <si>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</si>
  <si>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</si>
  <si>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</si>
  <si>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</si>
  <si>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</si>
  <si>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</si>
  <si>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</si>
  <si>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</si>
  <si>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</si>
  <si>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</si>
  <si>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</si>
  <si>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</si>
  <si>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</si>
  <si>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</si>
  <si>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</si>
  <si>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</si>
  <si>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</si>
  <si>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</si>
  <si>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</si>
  <si>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</si>
  <si>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</si>
  <si>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</si>
  <si>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</si>
  <si>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</si>
  <si>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</si>
  <si>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</si>
  <si>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</si>
  <si>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</si>
  <si>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</si>
  <si>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</si>
  <si>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</si>
  <si>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</si>
  <si>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</si>
  <si>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</si>
  <si>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</si>
  <si>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</si>
  <si>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</si>
  <si>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</si>
  <si>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</si>
  <si>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</si>
  <si>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</si>
  <si>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</si>
  <si>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</si>
  <si>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</si>
  <si>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</si>
  <si>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</si>
  <si>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</si>
  <si>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</si>
  <si>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</si>
  <si>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</si>
  <si>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</si>
  <si>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</si>
  <si>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</si>
  <si>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</si>
  <si>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</si>
  <si>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</si>
  <si>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</si>
  <si>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</si>
  <si>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</si>
  <si>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</si>
  <si>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</si>
  <si>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</si>
  <si>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</si>
  <si>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</si>
  <si>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</si>
  <si>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</si>
  <si>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</si>
  <si>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</si>
  <si>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</si>
  <si>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</si>
  <si>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</si>
  <si>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</si>
  <si>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</si>
  <si>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</si>
  <si>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</si>
  <si>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</si>
  <si>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</si>
  <si>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</si>
  <si>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</si>
  <si>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</si>
  <si>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</si>
  <si>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</si>
  <si>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</si>
  <si>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</si>
  <si>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</si>
  <si>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</si>
  <si>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</si>
  <si>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</si>
  <si>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</si>
  <si>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</si>
  <si>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</si>
  <si>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</si>
  <si>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</si>
  <si>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</si>
  <si>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</si>
  <si>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</si>
  <si>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</si>
  <si>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</si>
  <si>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</si>
  <si>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</si>
  <si>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</si>
  <si>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</si>
  <si>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</si>
  <si>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</si>
  <si>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</si>
  <si>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</si>
  <si>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</si>
  <si>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</si>
  <si>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</si>
  <si>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</si>
  <si>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</si>
  <si>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</si>
  <si>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</si>
  <si>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</si>
  <si>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</si>
  <si>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</si>
  <si>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</si>
  <si>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</si>
  <si>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</si>
  <si>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</si>
  <si>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</si>
  <si>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</si>
  <si>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</si>
  <si>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</si>
  <si>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</si>
  <si>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</si>
  <si>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</si>
  <si>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</si>
  <si>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</si>
  <si>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</si>
  <si>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</si>
  <si>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</si>
  <si>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</si>
  <si>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</si>
  <si>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</si>
  <si>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</si>
  <si>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</si>
  <si>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</si>
  <si>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</si>
  <si>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</si>
  <si>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</si>
  <si>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</si>
  <si>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</si>
  <si>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</si>
  <si>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</si>
  <si>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</si>
  <si>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</si>
  <si>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</si>
  <si>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</si>
  <si>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</si>
  <si>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</si>
  <si>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</si>
  <si>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</si>
  <si>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</si>
  <si>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</si>
  <si>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</si>
  <si>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</si>
  <si>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</si>
  <si>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</si>
  <si>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</si>
  <si>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</si>
  <si>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</si>
  <si>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</si>
  <si>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</si>
  <si>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</si>
  <si>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</si>
  <si>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</si>
  <si>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</si>
  <si>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</si>
  <si>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</si>
  <si>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</si>
  <si>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</si>
  <si>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</si>
  <si>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</si>
  <si>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</si>
  <si>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</si>
  <si>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</si>
  <si>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</si>
  <si>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</si>
  <si>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</si>
  <si>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</si>
  <si>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</si>
  <si>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</si>
  <si>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</si>
  <si>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</si>
  <si>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</si>
  <si>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</si>
  <si>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</si>
  <si>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</si>
  <si>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</si>
  <si>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</si>
  <si>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</si>
  <si>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</si>
  <si>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</si>
  <si>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</si>
  <si>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</si>
  <si>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</si>
  <si>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</si>
  <si>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</si>
  <si>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</si>
  <si>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</si>
  <si>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</si>
  <si>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</si>
  <si>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</si>
  <si>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</si>
  <si>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</si>
  <si>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</si>
  <si>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</si>
  <si>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</si>
  <si>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</si>
  <si>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</si>
  <si>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</si>
  <si>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</si>
  <si>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</si>
  <si>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</si>
  <si>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</si>
  <si>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</si>
  <si>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</si>
  <si>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</si>
  <si>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</si>
  <si>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</si>
  <si>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</si>
  <si>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</si>
  <si>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</si>
  <si>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</si>
  <si>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</si>
  <si>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</si>
  <si>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</si>
  <si>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</si>
  <si>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</si>
  <si>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</si>
  <si>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</si>
  <si>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</si>
  <si>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</si>
  <si>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</si>
  <si>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</si>
  <si>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</si>
  <si>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</si>
  <si>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</si>
  <si>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</si>
  <si>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</si>
  <si>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</si>
  <si>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</si>
  <si>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</si>
  <si>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</si>
  <si>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</si>
  <si>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</si>
  <si>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</si>
  <si>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</si>
  <si>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</si>
  <si>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</si>
  <si>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</si>
  <si>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</si>
  <si>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</si>
  <si>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</si>
  <si>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</si>
  <si>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</si>
  <si>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</si>
  <si>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</si>
  <si>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</si>
  <si>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</si>
  <si>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</si>
  <si>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</si>
  <si>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</si>
  <si>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</si>
  <si>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</si>
  <si>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</si>
  <si>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</si>
  <si>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</si>
  <si>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</si>
  <si>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</si>
  <si>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</si>
  <si>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</si>
  <si>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</si>
  <si>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</si>
  <si>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</si>
  <si>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</si>
  <si>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</si>
  <si>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</si>
  <si>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</si>
  <si>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</si>
  <si>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</si>
  <si>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</si>
  <si>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</si>
  <si>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</si>
  <si>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</si>
  <si>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</si>
  <si>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</si>
  <si>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</si>
  <si>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</si>
  <si>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</si>
  <si>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</si>
  <si>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</si>
  <si>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</si>
  <si>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</si>
  <si>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</si>
  <si>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</si>
  <si>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</si>
  <si>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</si>
  <si>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</si>
  <si>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</si>
  <si>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</si>
  <si>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</si>
  <si>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</si>
  <si>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</si>
  <si>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</si>
  <si>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</si>
  <si>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</si>
  <si>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</si>
  <si>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</si>
  <si>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</si>
  <si>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</si>
  <si>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</si>
  <si>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</si>
  <si>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</si>
  <si>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</si>
  <si>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</si>
  <si>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</si>
  <si>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</si>
  <si>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</si>
  <si>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</si>
  <si>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</si>
  <si>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</si>
  <si>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</si>
  <si>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</si>
  <si>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</si>
  <si>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</si>
  <si>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</si>
  <si>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</si>
  <si>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</si>
  <si>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</si>
  <si>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</si>
  <si>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</si>
  <si>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</si>
  <si>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</si>
  <si>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</si>
  <si>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</si>
  <si>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</si>
  <si>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</si>
  <si>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</si>
  <si>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</si>
  <si>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</si>
  <si>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</si>
  <si>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</si>
  <si>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</si>
  <si>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</si>
  <si>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</si>
  <si>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</si>
  <si>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</si>
  <si>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</si>
  <si>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</si>
  <si>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</si>
  <si>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</si>
  <si>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</si>
  <si>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</si>
  <si>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</si>
  <si>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</si>
  <si>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</si>
  <si>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</si>
  <si>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</si>
  <si>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</si>
  <si>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</si>
  <si>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</si>
  <si>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</si>
  <si>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</si>
  <si>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</si>
  <si>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</si>
  <si>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</si>
  <si>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</si>
  <si>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</si>
  <si>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</si>
  <si>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</si>
  <si>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</si>
  <si>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</si>
  <si>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</si>
  <si>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</si>
  <si>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</si>
  <si>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</si>
  <si>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</si>
  <si>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</si>
  <si>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</si>
  <si>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</si>
  <si>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</si>
  <si>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</si>
  <si>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</si>
  <si>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</si>
  <si>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</si>
  <si>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</si>
  <si>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</si>
  <si>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</si>
  <si>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</si>
  <si>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</si>
  <si>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</si>
  <si>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</si>
  <si>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</si>
  <si>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</si>
  <si>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</si>
  <si>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</si>
  <si>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</si>
  <si>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</si>
  <si>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</si>
  <si>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</si>
  <si>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</si>
  <si>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</si>
  <si>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</si>
  <si>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</si>
  <si>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</si>
  <si>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</si>
  <si>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</si>
  <si>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</si>
  <si>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</si>
  <si>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</si>
  <si>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</si>
  <si>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</si>
  <si>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</si>
  <si>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</si>
  <si>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</si>
  <si>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</si>
  <si>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</si>
  <si>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</si>
  <si>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</si>
  <si>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</si>
  <si>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</si>
  <si>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</si>
  <si>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</si>
  <si>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</si>
  <si>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</si>
  <si>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</si>
  <si>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</si>
  <si>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</si>
  <si>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</si>
  <si>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</si>
  <si>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</si>
  <si>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</si>
  <si>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</si>
  <si>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</si>
  <si>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</si>
  <si>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</si>
  <si>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</si>
  <si>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</si>
  <si>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</si>
  <si>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</si>
  <si>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</si>
  <si>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</si>
  <si>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</si>
  <si>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</si>
  <si>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</si>
  <si>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</si>
  <si>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</si>
  <si>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</si>
  <si>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</si>
  <si>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</si>
  <si>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</si>
  <si>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</si>
  <si>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</si>
  <si>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</si>
  <si>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</si>
  <si>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</si>
  <si>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</si>
  <si>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</si>
  <si>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</si>
  <si>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</si>
  <si>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</si>
  <si>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</si>
  <si>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</si>
  <si>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</si>
  <si>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</si>
  <si>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</si>
  <si>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</si>
  <si>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</si>
  <si>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</si>
  <si>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</si>
  <si>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</si>
  <si>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</si>
  <si>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</si>
  <si>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</si>
  <si>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</si>
  <si>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</si>
  <si>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</si>
  <si>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</si>
  <si>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</si>
  <si>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</si>
  <si>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</si>
  <si>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</si>
  <si>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</si>
  <si>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</si>
  <si>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</si>
  <si>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</si>
  <si>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</si>
  <si>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</si>
  <si>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</si>
  <si>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</si>
  <si>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</si>
  <si>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</si>
  <si>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</si>
  <si>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</si>
  <si>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</si>
  <si>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</si>
  <si>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</si>
  <si>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</si>
  <si>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</si>
  <si>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</si>
  <si>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</si>
  <si>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</si>
  <si>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</si>
  <si>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</si>
  <si>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</si>
  <si>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</si>
  <si>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</si>
  <si>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</si>
  <si>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</si>
  <si>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</si>
  <si>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</si>
  <si>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</si>
  <si>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</si>
  <si>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</si>
  <si>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</si>
  <si>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</si>
  <si>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</si>
  <si>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</si>
  <si>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</si>
  <si>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</si>
  <si>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</si>
  <si>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</si>
  <si>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</si>
  <si>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</si>
  <si>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</si>
  <si>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</si>
  <si>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</si>
  <si>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</si>
  <si>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</si>
  <si>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</si>
  <si>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</si>
  <si>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</si>
  <si>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</si>
  <si>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</si>
  <si>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</si>
  <si>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</si>
  <si>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</si>
  <si>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</si>
  <si>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</si>
  <si>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</si>
  <si>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</si>
  <si>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</si>
  <si>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</si>
  <si>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</si>
  <si>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</si>
  <si>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</si>
  <si>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</si>
  <si>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</si>
  <si>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</si>
  <si>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</si>
  <si>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</si>
  <si>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</si>
  <si>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</si>
  <si>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</si>
  <si>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</si>
  <si>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</si>
  <si>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</si>
  <si>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</si>
  <si>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</si>
  <si>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</si>
  <si>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</si>
  <si>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</si>
  <si>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</si>
  <si>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</si>
  <si>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</si>
  <si>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</si>
  <si>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</si>
  <si>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</si>
  <si>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</si>
  <si>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</si>
  <si>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</si>
  <si>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</si>
  <si>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</si>
  <si>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</si>
  <si>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</si>
  <si>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</si>
  <si>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</si>
  <si>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</si>
  <si>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</si>
  <si>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</si>
  <si>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</si>
  <si>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</si>
  <si>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</si>
  <si>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</si>
  <si>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</si>
  <si>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</si>
  <si>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</si>
  <si>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</si>
  <si>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</si>
  <si>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</si>
  <si>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</si>
  <si>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</si>
  <si>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</si>
  <si>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</si>
  <si>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</si>
  <si>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</si>
  <si>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</si>
  <si>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</si>
  <si>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</si>
  <si>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</si>
  <si>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</si>
  <si>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</si>
  <si>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</si>
  <si>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</si>
  <si>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</si>
  <si>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</si>
  <si>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</si>
  <si>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</si>
  <si>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</si>
  <si>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</si>
  <si>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</si>
  <si>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</si>
  <si>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</si>
  <si>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</si>
  <si>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</si>
  <si>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</si>
  <si>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</si>
  <si>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</si>
  <si>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</si>
  <si>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</si>
  <si>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</si>
  <si>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</si>
  <si>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</si>
  <si>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</si>
  <si>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</si>
  <si>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</si>
  <si>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</si>
  <si>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</si>
  <si>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</si>
  <si>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</si>
  <si>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</si>
  <si>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</si>
  <si>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</si>
  <si>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</si>
  <si>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</si>
  <si>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</si>
  <si>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</si>
  <si>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</si>
  <si>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</si>
  <si>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</si>
  <si>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</si>
  <si>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</si>
  <si>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</si>
  <si>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</si>
  <si>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</si>
  <si>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</si>
  <si>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</si>
  <si>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</si>
  <si>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</si>
  <si>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</si>
  <si>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</si>
  <si>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</si>
  <si>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</si>
  <si>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</si>
  <si>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</si>
  <si>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</si>
  <si>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</si>
  <si>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</si>
  <si>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</si>
  <si>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</si>
  <si>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</si>
  <si>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</si>
  <si>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</si>
  <si>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</si>
  <si>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</si>
  <si>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</si>
  <si>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</si>
  <si>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</si>
  <si>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</si>
  <si>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</si>
  <si>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</si>
  <si>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</si>
  <si>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</si>
  <si>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</si>
  <si>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</si>
  <si>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</si>
  <si>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</si>
  <si>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</si>
  <si>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</si>
  <si>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</si>
  <si>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</si>
  <si>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</si>
  <si>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</si>
  <si>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</si>
  <si>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</si>
  <si>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</si>
  <si>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</si>
  <si>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</si>
  <si>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</si>
  <si>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</si>
  <si>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</si>
  <si>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</si>
  <si>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</si>
  <si>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</si>
  <si>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</si>
  <si>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</si>
  <si>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</si>
  <si>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</si>
  <si>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</si>
  <si>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</si>
  <si>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</si>
  <si>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</si>
  <si>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</si>
  <si>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</si>
  <si>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</si>
  <si>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</si>
  <si>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</si>
  <si>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</si>
  <si>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</si>
  <si>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</si>
  <si>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</si>
  <si>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</si>
  <si>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</si>
  <si>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</si>
  <si>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</si>
  <si>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</si>
  <si>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</si>
  <si>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</si>
  <si>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</si>
  <si>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</si>
  <si>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</si>
  <si>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</si>
  <si>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</si>
  <si>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</si>
  <si>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</si>
  <si>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</si>
  <si>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</si>
  <si>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</si>
  <si>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</si>
  <si>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</si>
  <si>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</si>
  <si>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</si>
  <si>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</si>
  <si>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</si>
  <si>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</si>
  <si>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</si>
  <si>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</si>
  <si>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</si>
  <si>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</si>
  <si>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</si>
  <si>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</si>
  <si>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</si>
  <si>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</si>
  <si>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</si>
  <si>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</si>
  <si>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</si>
  <si>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</si>
  <si>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</si>
  <si>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</si>
  <si>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</si>
  <si>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</si>
  <si>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</si>
  <si>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</si>
  <si>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</si>
  <si>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</si>
  <si>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</si>
  <si>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</si>
  <si>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</si>
  <si>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</si>
  <si>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</si>
  <si>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</si>
  <si>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</si>
  <si>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</si>
  <si>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</si>
  <si>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</si>
  <si>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</si>
  <si>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</si>
  <si>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</si>
  <si>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</si>
  <si>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</si>
  <si>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</si>
  <si>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</si>
  <si>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</si>
  <si>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</si>
  <si>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</si>
  <si>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</si>
  <si>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</si>
  <si>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</si>
  <si>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</si>
  <si>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</si>
  <si>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</si>
  <si>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</si>
  <si>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</si>
  <si>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</si>
  <si>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</si>
  <si>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</si>
  <si>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</si>
  <si>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</si>
  <si>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</si>
  <si>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</si>
  <si>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</si>
  <si>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</si>
  <si>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</si>
  <si>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</si>
  <si>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</si>
  <si>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</si>
  <si>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</si>
  <si>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</si>
  <si>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</si>
  <si>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</si>
  <si>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</si>
  <si>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</si>
  <si>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</si>
  <si>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</si>
  <si>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</si>
  <si>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</si>
  <si>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</si>
  <si>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</si>
  <si>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</si>
  <si>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</si>
  <si>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</si>
  <si>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</si>
  <si>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</si>
  <si>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</si>
  <si>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</si>
  <si>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</si>
  <si>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</si>
  <si>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</si>
  <si>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</si>
  <si>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</si>
  <si>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</si>
  <si>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</si>
  <si>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</si>
  <si>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</si>
  <si>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</si>
  <si>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</si>
  <si>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</si>
  <si>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</si>
  <si>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</si>
  <si>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</si>
  <si>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</si>
  <si>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</si>
  <si>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</si>
  <si>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</si>
  <si>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</si>
  <si>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</si>
  <si>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</si>
  <si>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</si>
  <si>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</si>
  <si>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</si>
  <si>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</si>
  <si>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</si>
  <si>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</si>
  <si>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</si>
  <si>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</si>
  <si>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</si>
  <si>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</si>
  <si>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</si>
  <si>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</si>
  <si>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</si>
  <si>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</si>
  <si>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</si>
  <si>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</si>
  <si>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</si>
  <si>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</si>
  <si>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</si>
  <si>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</si>
  <si>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</si>
  <si>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</si>
  <si>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</si>
  <si>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</si>
  <si>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</si>
  <si>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</si>
  <si>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</si>
  <si>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</si>
  <si>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</si>
  <si>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</si>
  <si>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</si>
  <si>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</si>
  <si>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</si>
  <si>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</si>
  <si>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</si>
  <si>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</si>
  <si>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</si>
  <si>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</si>
  <si>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</si>
  <si>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</si>
  <si>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</si>
  <si>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</si>
  <si>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</si>
  <si>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</si>
  <si>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</si>
  <si>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</si>
  <si>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</si>
  <si>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</si>
  <si>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</si>
  <si>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</si>
  <si>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</si>
  <si>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</si>
  <si>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</si>
  <si>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</si>
  <si>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</si>
  <si>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</si>
  <si>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</si>
  <si>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</si>
  <si>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</si>
  <si>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</si>
  <si>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</si>
  <si>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</si>
  <si>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</si>
  <si>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</si>
  <si>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</si>
  <si>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</si>
  <si>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</si>
  <si>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</si>
  <si>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</si>
  <si>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</si>
  <si>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</si>
  <si>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</si>
  <si>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</si>
  <si>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</si>
  <si>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</si>
  <si>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</si>
  <si>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</si>
  <si>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</si>
  <si>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</si>
  <si>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</si>
  <si>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</si>
  <si>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</si>
  <si>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</si>
  <si>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</si>
  <si>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</si>
  <si>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</si>
  <si>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</si>
  <si>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</si>
  <si>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</si>
  <si>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</si>
  <si>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</si>
  <si>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</si>
  <si>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</si>
  <si>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</si>
  <si>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</si>
  <si>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</si>
  <si>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</si>
  <si>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</si>
  <si>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</si>
  <si>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</si>
  <si>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</si>
  <si>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</si>
  <si>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</si>
  <si>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</si>
  <si>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</si>
  <si>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</si>
  <si>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</si>
  <si>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</si>
  <si>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</si>
  <si>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</si>
  <si>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</si>
  <si>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</si>
  <si>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</si>
  <si>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</si>
  <si>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</si>
  <si>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</si>
  <si>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</si>
  <si>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</si>
  <si>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</si>
  <si>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</si>
  <si>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</si>
  <si>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</si>
  <si>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</si>
  <si>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</si>
  <si>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</si>
  <si>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</si>
  <si>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</si>
  <si>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</si>
  <si>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</si>
  <si>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</si>
  <si>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</si>
  <si>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</si>
  <si>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</si>
  <si>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</si>
  <si>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</si>
  <si>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</si>
  <si>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</si>
  <si>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</si>
  <si>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</si>
  <si>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</si>
  <si>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</si>
  <si>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</si>
  <si>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</si>
  <si>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</si>
  <si>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</si>
  <si>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</si>
  <si>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</si>
  <si>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</si>
  <si>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</si>
  <si>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</si>
  <si>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</si>
  <si>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</si>
  <si>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</si>
  <si>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</si>
  <si>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</si>
  <si>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</si>
  <si>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</si>
  <si>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</si>
  <si>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</si>
  <si>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</si>
  <si>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</si>
  <si>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</si>
  <si>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</si>
  <si>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</si>
  <si>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</si>
  <si>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</si>
  <si>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</si>
  <si>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</si>
  <si>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</si>
  <si>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</si>
  <si>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</si>
  <si>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</si>
  <si>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</si>
  <si>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</si>
  <si>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</si>
  <si>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</si>
  <si>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</si>
  <si>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</si>
  <si>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</si>
  <si>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</si>
  <si>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</si>
  <si>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</si>
  <si>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</si>
  <si>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</si>
  <si>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</si>
  <si>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</si>
  <si>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</si>
  <si>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</si>
  <si>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</si>
  <si>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</si>
  <si>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</si>
  <si>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</si>
  <si>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</si>
  <si>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</si>
  <si>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</si>
  <si>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</si>
  <si>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</si>
  <si>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</si>
  <si>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</si>
  <si>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</si>
  <si>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</si>
  <si>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</si>
  <si>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</si>
  <si>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</si>
  <si>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</si>
  <si>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</si>
  <si>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</si>
  <si>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</si>
  <si>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</si>
  <si>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</si>
  <si>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</si>
  <si>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</si>
  <si>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</si>
  <si>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</si>
  <si>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</si>
  <si>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</si>
  <si>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</si>
  <si>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</si>
  <si>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</si>
  <si>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</si>
  <si>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</si>
  <si>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</si>
  <si>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</si>
  <si>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</si>
  <si>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</si>
  <si>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</si>
  <si>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</si>
  <si>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</si>
  <si>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</si>
  <si>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</si>
  <si>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</si>
  <si>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</si>
  <si>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</si>
  <si>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</si>
  <si>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</si>
  <si>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</si>
  <si>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</si>
  <si>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</si>
  <si>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</si>
  <si>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</si>
  <si>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</si>
  <si>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</si>
  <si>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</si>
  <si>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</si>
  <si>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</si>
  <si>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</si>
  <si>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</si>
  <si>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</si>
  <si>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</si>
  <si>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</si>
  <si>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</si>
  <si>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</si>
  <si>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</si>
  <si>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</si>
  <si>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</si>
  <si>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</si>
  <si>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</si>
  <si>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</si>
  <si>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</si>
  <si>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</si>
  <si>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</si>
  <si>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</si>
  <si>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</si>
  <si>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</si>
  <si>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</si>
  <si>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</si>
  <si>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</si>
  <si>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</si>
  <si>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</si>
  <si>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</si>
  <si>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</si>
  <si>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</si>
  <si>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</si>
  <si>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</si>
  <si>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</si>
  <si>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</si>
  <si>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</si>
  <si>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</si>
  <si>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</si>
  <si>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</si>
  <si>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</si>
  <si>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</si>
  <si>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</si>
  <si>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</si>
  <si>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</si>
  <si>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</si>
  <si>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</si>
  <si>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</si>
  <si>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</si>
  <si>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</si>
  <si>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</si>
  <si>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</si>
  <si>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</si>
  <si>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</si>
  <si>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</si>
  <si>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</si>
  <si>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</si>
  <si>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</si>
  <si>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</si>
  <si>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</si>
  <si>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</si>
  <si>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</si>
  <si>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</si>
  <si>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</si>
  <si>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</si>
  <si>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</si>
  <si>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</si>
  <si>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</si>
  <si>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</si>
  <si>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</si>
  <si>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</si>
  <si>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</si>
  <si>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</si>
  <si>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</si>
  <si>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</si>
  <si>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</si>
  <si>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</si>
  <si>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</si>
  <si>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</si>
  <si>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</si>
  <si>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</si>
  <si>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</si>
  <si>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</si>
  <si>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</si>
  <si>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</si>
  <si>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</si>
  <si>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</si>
  <si>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</si>
  <si>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</si>
  <si>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</si>
  <si>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</si>
  <si>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</si>
  <si>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</si>
  <si>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</si>
  <si>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</si>
  <si>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</si>
  <si>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</si>
  <si>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</si>
  <si>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</si>
  <si>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</si>
  <si>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</si>
  <si>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</si>
  <si>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</si>
  <si>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</si>
  <si>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</si>
  <si>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</si>
  <si>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</si>
  <si>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</si>
  <si>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</si>
  <si>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</si>
  <si>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</si>
  <si>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</si>
  <si>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</si>
  <si>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</si>
  <si>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</si>
  <si>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</si>
  <si>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</si>
  <si>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</si>
  <si>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</si>
  <si>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</si>
  <si>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</si>
  <si>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</si>
  <si>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</si>
  <si>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</si>
  <si>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</si>
  <si>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</si>
  <si>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</si>
  <si>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</si>
  <si>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</si>
  <si>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</si>
  <si>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</si>
  <si>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</si>
  <si>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</si>
  <si>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</si>
  <si>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</si>
  <si>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</si>
  <si>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</si>
  <si>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</si>
  <si>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</si>
  <si>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</si>
  <si>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</si>
  <si>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</si>
  <si>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</si>
  <si>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</si>
  <si>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</si>
  <si>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</si>
  <si>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</si>
  <si>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</si>
  <si>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</si>
  <si>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</si>
  <si>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</si>
  <si>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</si>
  <si>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</si>
  <si>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</si>
  <si>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</si>
  <si>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</si>
  <si>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</si>
  <si>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</si>
  <si>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</si>
  <si>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</si>
  <si>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</si>
  <si>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</si>
  <si>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</si>
  <si>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</si>
  <si>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</si>
  <si>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</si>
  <si>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</si>
  <si>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</si>
  <si>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</si>
  <si>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</si>
  <si>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</si>
  <si>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</si>
  <si>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</si>
  <si>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</si>
  <si>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</si>
  <si>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</si>
  <si>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</si>
  <si>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</si>
  <si>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</si>
  <si>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</si>
  <si>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</si>
  <si>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</si>
  <si>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</si>
  <si>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</si>
  <si>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</si>
  <si>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</si>
  <si>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</si>
  <si>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</si>
  <si>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</si>
  <si>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</si>
  <si>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</si>
  <si>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</si>
  <si>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</si>
  <si>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</si>
  <si>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</si>
  <si>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</si>
  <si>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</si>
  <si>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</si>
  <si>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</si>
  <si>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</si>
  <si>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</si>
  <si>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</si>
  <si>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</si>
  <si>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</si>
  <si>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</si>
  <si>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</si>
  <si>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</si>
  <si>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</si>
  <si>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</si>
  <si>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</si>
  <si>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</si>
  <si>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</si>
  <si>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</si>
  <si>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</si>
  <si>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</si>
  <si>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</si>
  <si>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</si>
  <si>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</si>
  <si>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</si>
  <si>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</si>
  <si>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</si>
  <si>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</si>
  <si>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</si>
  <si>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</si>
  <si>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</si>
  <si>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</si>
  <si>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</si>
  <si>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</si>
  <si>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</si>
  <si>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</si>
  <si>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</si>
  <si>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</si>
  <si>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</si>
  <si>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</si>
  <si>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</si>
  <si>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</si>
  <si>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</si>
  <si>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</si>
  <si>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</si>
  <si>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</si>
  <si>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</si>
  <si>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</si>
  <si>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</si>
  <si>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</si>
  <si>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</si>
  <si>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</si>
  <si>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</si>
  <si>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</si>
  <si>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</si>
  <si>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</si>
  <si>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</si>
  <si>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</si>
  <si>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</si>
  <si>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</si>
  <si>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</si>
  <si>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</si>
  <si>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</si>
  <si>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</si>
  <si>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</si>
  <si>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</si>
  <si>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</si>
  <si>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</si>
  <si>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</si>
  <si>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</si>
  <si>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</si>
  <si>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</si>
  <si>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</si>
  <si>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</si>
  <si>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</si>
  <si>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</si>
  <si>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</si>
  <si>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</si>
  <si>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</si>
  <si>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</si>
  <si>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</si>
  <si>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</si>
  <si>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</si>
  <si>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</si>
  <si>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</si>
  <si>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</si>
  <si>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</si>
  <si>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</si>
  <si>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</si>
  <si>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</si>
  <si>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</si>
  <si>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</si>
  <si>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</si>
  <si>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</si>
  <si>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</si>
  <si>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</si>
  <si>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</si>
  <si>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</si>
  <si>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</si>
  <si>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</si>
  <si>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</si>
  <si>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</si>
  <si>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</si>
  <si>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</si>
  <si>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</si>
  <si>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</si>
  <si>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</si>
  <si>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</si>
  <si>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</si>
  <si>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</si>
  <si>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</si>
  <si>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</si>
  <si>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</si>
  <si>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</si>
  <si>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</si>
  <si>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</si>
  <si>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</si>
  <si>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</si>
  <si>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</si>
  <si>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</si>
  <si>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</si>
  <si>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</si>
  <si>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</si>
  <si>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</si>
  <si>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</si>
  <si>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</si>
  <si>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</si>
  <si>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</si>
  <si>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</si>
  <si>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</si>
  <si>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</si>
  <si>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</si>
  <si>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</si>
  <si>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</si>
  <si>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</si>
  <si>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</si>
  <si>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</si>
  <si>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</si>
  <si>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</si>
  <si>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</si>
  <si>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</si>
  <si>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</si>
  <si>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</si>
  <si>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</si>
  <si>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</si>
  <si>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</si>
  <si>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</si>
  <si>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</si>
  <si>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</si>
  <si>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</si>
  <si>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</si>
  <si>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</si>
  <si>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</si>
  <si>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</si>
  <si>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</si>
  <si>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</si>
  <si>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</si>
  <si>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</si>
  <si>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</si>
  <si>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</si>
  <si>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</si>
  <si>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</si>
  <si>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</si>
  <si>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</si>
  <si>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</si>
  <si>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</si>
  <si>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</si>
  <si>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</si>
  <si>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</si>
  <si>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</si>
  <si>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</si>
  <si>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</si>
  <si>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</si>
  <si>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</si>
  <si>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</si>
  <si>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</si>
  <si>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</si>
  <si>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</si>
  <si>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</si>
  <si>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</si>
  <si>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</si>
  <si>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</si>
  <si>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</si>
  <si>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</si>
  <si>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</si>
  <si>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</si>
  <si>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</si>
  <si>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</si>
  <si>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</si>
  <si>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</si>
  <si>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</si>
  <si>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</si>
  <si>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</si>
  <si>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</si>
  <si>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</si>
  <si>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</si>
  <si>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</si>
  <si>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</si>
  <si>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</si>
  <si>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</si>
  <si>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</si>
  <si>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</si>
  <si>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</si>
  <si>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</si>
  <si>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</si>
  <si>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</si>
  <si>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</si>
  <si>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</si>
  <si>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</si>
  <si>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</si>
  <si>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</si>
  <si>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</si>
  <si>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</si>
  <si>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</si>
  <si>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</si>
  <si>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</si>
  <si>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</si>
  <si>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</si>
  <si>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</si>
  <si>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</si>
  <si>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</si>
  <si>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</si>
  <si>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</si>
  <si>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</si>
  <si>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</si>
  <si>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</si>
  <si>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</si>
  <si>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</si>
  <si>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</si>
  <si>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</si>
  <si>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</si>
  <si>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</si>
  <si>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</si>
  <si>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</si>
  <si>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</si>
  <si>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</si>
  <si>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</si>
  <si>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</si>
  <si>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</si>
  <si>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</si>
  <si>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</si>
  <si>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</si>
  <si>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</si>
  <si>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</si>
  <si>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</si>
  <si>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</si>
  <si>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</si>
  <si>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</si>
  <si>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</si>
  <si>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</si>
  <si>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</si>
  <si>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</si>
  <si>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</si>
  <si>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</si>
  <si>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</si>
  <si>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</si>
  <si>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</si>
  <si>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</si>
  <si>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</si>
  <si>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</si>
  <si>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</si>
  <si>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</si>
  <si>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</si>
  <si>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</si>
  <si>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</si>
  <si>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</si>
  <si>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</si>
  <si>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</si>
  <si>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</si>
  <si>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</si>
  <si>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</si>
  <si>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</si>
  <si>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</si>
  <si>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</si>
  <si>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</si>
  <si>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</si>
  <si>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</si>
  <si>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</si>
  <si>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</si>
  <si>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</si>
  <si>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</si>
  <si>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</si>
  <si>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</si>
  <si>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</si>
  <si>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</si>
  <si>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</si>
  <si>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</si>
  <si>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</si>
  <si>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</si>
  <si>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</si>
  <si>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</si>
  <si>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</si>
  <si>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</si>
  <si>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</si>
  <si>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</si>
  <si>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</si>
  <si>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</si>
  <si>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</si>
  <si>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</si>
  <si>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</si>
  <si>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</si>
  <si>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</si>
  <si>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</si>
  <si>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</si>
  <si>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</si>
  <si>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</si>
  <si>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</si>
  <si>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</si>
  <si>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</si>
  <si>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</si>
  <si>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</si>
  <si>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</si>
  <si>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</si>
  <si>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</si>
  <si>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</si>
  <si>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</si>
  <si>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</si>
  <si>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</si>
  <si>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</si>
  <si>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</si>
  <si>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</si>
  <si>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</si>
  <si>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</si>
  <si>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</si>
  <si>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</si>
  <si>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</si>
  <si>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</si>
  <si>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</si>
  <si>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</si>
  <si>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</si>
  <si>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</si>
  <si>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</si>
  <si>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</si>
  <si>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</si>
  <si>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</si>
  <si>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</si>
  <si>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</si>
  <si>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</si>
  <si>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</si>
  <si>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</si>
  <si>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</si>
  <si>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</si>
  <si>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</si>
  <si>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</si>
  <si>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</si>
  <si>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</si>
  <si>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</si>
  <si>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</si>
  <si>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</si>
  <si>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</si>
  <si>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</si>
  <si>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</si>
  <si>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</si>
  <si>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</si>
  <si>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</si>
  <si>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</si>
  <si>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</si>
  <si>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</si>
  <si>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</si>
  <si>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</si>
  <si>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</si>
  <si>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</si>
  <si>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</si>
  <si>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</si>
  <si>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</si>
  <si>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</si>
  <si>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</si>
  <si>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</si>
  <si>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</si>
  <si>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</si>
  <si>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</si>
  <si>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</si>
  <si>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</si>
  <si>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</si>
  <si>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</si>
  <si>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</si>
  <si>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</si>
  <si>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</si>
  <si>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</si>
  <si>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</si>
  <si>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</si>
  <si>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</si>
  <si>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</si>
  <si>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</si>
  <si>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</si>
  <si>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</si>
  <si>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</si>
  <si>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</si>
  <si>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</si>
  <si>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</si>
  <si>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</si>
  <si>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</si>
  <si>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</si>
  <si>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</si>
  <si>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</si>
  <si>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</si>
  <si>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</si>
  <si>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</si>
  <si>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</si>
  <si>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</si>
  <si>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</si>
  <si>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</si>
  <si>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</si>
  <si>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</si>
  <si>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</si>
  <si>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</si>
  <si>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</si>
  <si>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</si>
  <si>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</si>
  <si>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</si>
  <si>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</si>
  <si>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</si>
  <si>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</si>
  <si>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</si>
  <si>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</si>
  <si>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</si>
  <si>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</si>
  <si>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</si>
  <si>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</si>
  <si>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</si>
  <si>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</si>
  <si>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</si>
  <si>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</si>
  <si>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</si>
  <si>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</si>
  <si>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</si>
  <si>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</si>
  <si>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</si>
  <si>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</si>
  <si>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</si>
  <si>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</si>
  <si>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</si>
  <si>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</si>
  <si>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</si>
  <si>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</si>
  <si>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</si>
  <si>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</si>
  <si>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</si>
  <si>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</si>
  <si>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</si>
  <si>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</si>
  <si>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</si>
  <si>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</si>
  <si>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</si>
  <si>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</si>
  <si>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</si>
  <si>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</si>
  <si>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</si>
  <si>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</si>
  <si>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</si>
  <si>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</si>
  <si>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</si>
  <si>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</si>
  <si>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</si>
  <si>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</si>
  <si>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</si>
  <si>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</si>
  <si>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</si>
  <si>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</si>
  <si>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</si>
  <si>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</si>
  <si>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</si>
  <si>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</si>
  <si>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</si>
  <si>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</si>
  <si>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</si>
  <si>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</si>
  <si>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</si>
  <si>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</si>
  <si>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</si>
  <si>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</si>
  <si>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</si>
  <si>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</si>
  <si>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</si>
  <si>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</si>
  <si>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</si>
  <si>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</si>
  <si>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</si>
  <si>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</si>
  <si>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</si>
  <si>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</si>
  <si>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</si>
  <si>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</si>
  <si>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</si>
  <si>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</si>
  <si>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</si>
  <si>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</si>
  <si>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</si>
  <si>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</si>
  <si>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</si>
  <si>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</si>
  <si>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</si>
  <si>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</si>
  <si>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</si>
  <si>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</si>
  <si>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</si>
  <si>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</si>
  <si>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</si>
  <si>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</si>
  <si>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</si>
  <si>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</si>
  <si>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</si>
  <si>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</si>
  <si>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</si>
  <si>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</si>
  <si>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</si>
  <si>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</si>
  <si>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</si>
  <si>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</si>
  <si>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</si>
  <si>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</si>
  <si>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</si>
  <si>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</si>
  <si>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</si>
  <si>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</si>
  <si>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</si>
  <si>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</si>
  <si>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</si>
  <si>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</si>
  <si>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</si>
  <si>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</si>
  <si>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</si>
  <si>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</si>
  <si>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</si>
  <si>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</si>
  <si>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</si>
  <si>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</si>
  <si>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</si>
  <si>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</si>
  <si>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</si>
  <si>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</si>
  <si>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</si>
  <si>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</si>
  <si>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</si>
  <si>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</si>
  <si>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</si>
  <si>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</si>
  <si>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</si>
  <si>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</si>
  <si>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</si>
  <si>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</si>
  <si>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</si>
  <si>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</si>
  <si>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</si>
  <si>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</si>
  <si>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</si>
  <si>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</si>
  <si>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</si>
  <si>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</si>
  <si>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</si>
  <si>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</si>
  <si>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</si>
  <si>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</si>
  <si>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</si>
  <si>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</si>
  <si>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</si>
  <si>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</si>
  <si>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</si>
  <si>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</si>
  <si>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</si>
  <si>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</si>
  <si>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</si>
  <si>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</si>
  <si>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</si>
  <si>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</si>
  <si>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</si>
  <si>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</si>
  <si>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</si>
  <si>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</si>
  <si>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</si>
  <si>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</si>
  <si>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</si>
  <si>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</si>
  <si>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</si>
  <si>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</si>
  <si>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</si>
  <si>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</si>
  <si>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</si>
  <si>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</si>
  <si>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</si>
  <si>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</si>
  <si>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</si>
  <si>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</si>
  <si>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</si>
  <si>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</si>
  <si>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</si>
  <si>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</si>
  <si>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</si>
  <si>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</si>
  <si>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</si>
  <si>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</si>
  <si>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</si>
  <si>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</si>
  <si>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</si>
  <si>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</si>
  <si>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</si>
  <si>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</si>
  <si>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</si>
  <si>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</si>
  <si>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</si>
  <si>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</si>
  <si>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</si>
  <si>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</si>
  <si>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</si>
  <si>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</si>
  <si>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</si>
  <si>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</si>
  <si>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</si>
  <si>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</si>
  <si>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</si>
  <si>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</si>
  <si>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</si>
  <si>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</si>
  <si>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</si>
  <si>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</si>
  <si>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</si>
  <si>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</si>
  <si>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</si>
  <si>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</si>
  <si>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</si>
  <si>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</si>
  <si>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</si>
  <si>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</si>
  <si>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</si>
  <si>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</si>
  <si>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</si>
  <si>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</si>
  <si>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</si>
  <si>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</si>
  <si>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</si>
  <si>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</si>
  <si>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</si>
  <si>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</si>
  <si>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</si>
  <si>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</si>
  <si>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</si>
  <si>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</si>
  <si>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</si>
  <si>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</si>
  <si>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</si>
  <si>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</si>
  <si>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</si>
  <si>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</si>
  <si>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</si>
  <si>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</si>
  <si>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</si>
  <si>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</si>
  <si>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</si>
  <si>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</si>
  <si>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</si>
  <si>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</si>
  <si>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</si>
  <si>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</si>
  <si>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</si>
  <si>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</si>
  <si>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</si>
  <si>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</si>
  <si>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</si>
  <si>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</si>
  <si>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</si>
  <si>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</si>
  <si>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</si>
  <si>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</si>
  <si>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</si>
  <si>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</si>
  <si>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</si>
  <si>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</si>
  <si>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</si>
  <si>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</si>
  <si>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</si>
  <si>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</si>
  <si>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</si>
  <si>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</si>
  <si>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</si>
  <si>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</si>
  <si>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</si>
  <si>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</si>
  <si>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</si>
  <si>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</si>
  <si>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</si>
  <si>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</si>
  <si>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</si>
  <si>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</si>
  <si>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</si>
  <si>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</si>
  <si>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</si>
  <si>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</si>
  <si>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</si>
  <si>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</si>
  <si>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</si>
  <si>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</si>
  <si>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</si>
  <si>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</si>
  <si>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</si>
  <si>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</si>
  <si>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</si>
  <si>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</si>
  <si>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</si>
  <si>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</si>
  <si>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</si>
  <si>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</si>
  <si>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</si>
  <si>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</si>
  <si>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</si>
  <si>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</si>
  <si>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</si>
  <si>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</si>
  <si>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</si>
  <si>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</si>
  <si>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</si>
  <si>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</si>
  <si>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</si>
  <si>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</si>
  <si>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</si>
  <si>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</si>
  <si>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</si>
  <si>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</si>
  <si>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</si>
  <si>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</si>
  <si>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</si>
  <si>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</si>
  <si>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</si>
  <si>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</si>
  <si>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</si>
  <si>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</si>
  <si>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</si>
  <si>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</si>
  <si>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</si>
  <si>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</si>
  <si>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</si>
  <si>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</si>
  <si>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</si>
  <si>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</si>
  <si>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</si>
  <si>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</si>
  <si>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</si>
  <si>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</si>
  <si>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</si>
  <si>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</si>
  <si>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</si>
  <si>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</si>
  <si>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</si>
  <si>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</si>
  <si>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</si>
  <si>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</si>
  <si>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</si>
  <si>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</si>
  <si>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</si>
  <si>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</si>
  <si>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</si>
  <si>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</si>
  <si>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</si>
  <si>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</si>
  <si>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</si>
  <si>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</si>
  <si>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</si>
  <si>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</si>
  <si>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</si>
  <si>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</si>
  <si>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</si>
  <si>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</si>
  <si>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</si>
  <si>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</si>
  <si>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</si>
  <si>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</si>
  <si>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</si>
  <si>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</si>
  <si>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</si>
  <si>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</si>
  <si>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</si>
  <si>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</si>
  <si>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</si>
  <si>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</si>
  <si>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</si>
  <si>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</si>
  <si>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</si>
  <si>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</si>
  <si>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</si>
  <si>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</si>
  <si>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</si>
  <si>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</si>
  <si>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</si>
  <si>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</si>
  <si>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</si>
  <si>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</si>
  <si>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</si>
  <si>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</si>
  <si>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</si>
  <si>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</si>
  <si>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</si>
  <si>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</si>
  <si>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</si>
  <si>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</si>
  <si>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</si>
  <si>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</si>
  <si>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</si>
  <si>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</si>
  <si>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</si>
  <si>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</si>
  <si>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</si>
  <si>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</si>
  <si>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</si>
  <si>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</si>
  <si>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</si>
  <si>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</si>
  <si>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</si>
  <si>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</si>
  <si>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</si>
  <si>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</si>
  <si>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</si>
  <si>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</si>
  <si>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</si>
  <si>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</si>
  <si>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</si>
  <si>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</si>
  <si>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</si>
  <si>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</si>
  <si>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</si>
  <si>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</si>
  <si>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</si>
  <si>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</si>
  <si>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</si>
  <si>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</si>
  <si>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</si>
  <si>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</si>
  <si>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</si>
  <si>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</si>
  <si>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</si>
  <si>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</si>
  <si>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</si>
  <si>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</si>
  <si>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</si>
  <si>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</si>
  <si>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</si>
  <si>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</si>
  <si>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</si>
  <si>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</si>
  <si>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</si>
  <si>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</si>
  <si>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</si>
  <si>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</si>
  <si>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</si>
  <si>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</si>
  <si>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</si>
  <si>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</si>
  <si>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</si>
  <si>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</si>
  <si>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</si>
  <si>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</si>
  <si>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</si>
  <si>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</si>
  <si>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</si>
  <si>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</si>
  <si>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</si>
  <si>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</si>
  <si>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</si>
  <si>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</si>
  <si>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</si>
  <si>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</si>
  <si>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</si>
  <si>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</si>
  <si>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</si>
  <si>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</si>
  <si>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</si>
  <si>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</si>
  <si>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</si>
  <si>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</si>
  <si>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</si>
  <si>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</si>
  <si>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</si>
  <si>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</si>
  <si>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</si>
  <si>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</si>
  <si>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</si>
  <si>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</si>
  <si>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</si>
  <si>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</si>
  <si>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</si>
  <si>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</si>
  <si>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</si>
  <si>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</si>
  <si>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</si>
  <si>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</si>
  <si>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</si>
  <si>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</si>
  <si>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</si>
  <si>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</si>
  <si>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</si>
  <si>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</si>
  <si>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</si>
  <si>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</si>
  <si>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</si>
  <si>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</si>
  <si>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</si>
  <si>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</si>
  <si>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</si>
  <si>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</si>
  <si>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</si>
  <si>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</si>
  <si>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</si>
  <si>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</si>
  <si>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</si>
  <si>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</si>
  <si>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</si>
  <si>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</si>
  <si>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</si>
  <si>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</si>
  <si>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</si>
  <si>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</si>
  <si>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</si>
  <si>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</si>
  <si>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</si>
  <si>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</si>
  <si>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</si>
  <si>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</si>
  <si>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</si>
  <si>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</si>
  <si>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</si>
  <si>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</si>
  <si>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</si>
  <si>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</si>
  <si>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</si>
  <si>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</si>
  <si>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</si>
  <si>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</si>
  <si>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</si>
  <si>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</si>
  <si>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</si>
  <si>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</si>
  <si>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</si>
  <si>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</si>
  <si>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</si>
  <si>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</si>
  <si>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</si>
  <si>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</si>
  <si>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</si>
  <si>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</si>
  <si>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</si>
  <si>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</si>
  <si>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</si>
  <si>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</si>
  <si>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</si>
  <si>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</si>
  <si>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</si>
  <si>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</si>
  <si>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</si>
  <si>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</si>
  <si>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</si>
  <si>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</si>
  <si>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</si>
  <si>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</si>
  <si>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</si>
  <si>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</si>
  <si>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</si>
  <si>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</si>
  <si>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</si>
  <si>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</si>
  <si>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</si>
  <si>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</si>
  <si>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</si>
  <si>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</si>
  <si>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</si>
  <si>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</si>
  <si>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</si>
  <si>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</si>
  <si>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</si>
  <si>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</si>
  <si>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</si>
  <si>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</si>
  <si>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</si>
  <si>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</si>
  <si>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</si>
  <si>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</si>
  <si>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</si>
  <si>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</si>
  <si>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</si>
  <si>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</si>
  <si>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</si>
  <si>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</si>
  <si>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</si>
  <si>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</si>
  <si>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</si>
  <si>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</si>
  <si>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</si>
  <si>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</si>
  <si>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</si>
  <si>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</si>
  <si>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</si>
  <si>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</si>
  <si>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</si>
  <si>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</si>
  <si>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</si>
  <si>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</si>
  <si>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</si>
  <si>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</si>
  <si>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</si>
  <si>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</si>
  <si>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</si>
  <si>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</si>
  <si>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</si>
  <si>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</si>
  <si>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</si>
  <si>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</si>
  <si>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</si>
  <si>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</si>
  <si>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</si>
  <si>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</si>
  <si>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</si>
  <si>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</si>
  <si>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</si>
  <si>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</si>
  <si>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</si>
  <si>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</si>
  <si>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</si>
  <si>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</si>
  <si>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</si>
  <si>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</si>
  <si>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</si>
  <si>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</si>
  <si>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</si>
  <si>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</si>
  <si>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</si>
  <si>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</si>
  <si>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</si>
  <si>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</si>
  <si>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</si>
  <si>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</si>
  <si>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</si>
  <si>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</si>
  <si>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</si>
  <si>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</si>
  <si>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</si>
  <si>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</si>
  <si>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</si>
  <si>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</si>
  <si>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</si>
  <si>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</si>
  <si>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</si>
  <si>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</si>
  <si>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</si>
  <si>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</si>
  <si>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</si>
  <si>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</si>
  <si>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</si>
  <si>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</si>
  <si>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</si>
  <si>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</si>
  <si>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</si>
  <si>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</si>
  <si>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</si>
  <si>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</si>
  <si>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</si>
  <si>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</si>
  <si>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</si>
  <si>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</si>
  <si>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</si>
  <si>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</si>
  <si>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</si>
  <si>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</si>
  <si>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</si>
  <si>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</si>
  <si>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</si>
  <si>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</si>
  <si>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</si>
  <si>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</si>
  <si>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</si>
  <si>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</si>
  <si>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</si>
  <si>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</si>
  <si>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</si>
  <si>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</si>
  <si>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</si>
  <si>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</si>
  <si>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</si>
  <si>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</si>
  <si>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</si>
  <si>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</si>
  <si>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</si>
  <si>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</si>
  <si>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</si>
  <si>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</si>
  <si>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</si>
  <si>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</si>
  <si>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</si>
  <si>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</si>
  <si>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</si>
  <si>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</si>
  <si>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</si>
  <si>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</si>
  <si>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</si>
  <si>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</si>
  <si>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</si>
  <si>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</si>
  <si>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</si>
  <si>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</si>
  <si>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</si>
  <si>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</si>
  <si>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</si>
  <si>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</si>
  <si>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</si>
  <si>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</si>
  <si>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</si>
  <si>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</si>
  <si>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</si>
  <si>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</si>
  <si>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</si>
  <si>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</si>
  <si>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</si>
  <si>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</si>
  <si>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</si>
  <si>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</si>
  <si>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</si>
  <si>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</si>
  <si>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</si>
  <si>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</si>
  <si>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</si>
  <si>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</si>
  <si>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</si>
  <si>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</si>
  <si>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</si>
  <si>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</si>
  <si>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</si>
  <si>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</si>
  <si>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</si>
  <si>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</si>
  <si>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</si>
  <si>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</si>
  <si>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</si>
  <si>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</si>
  <si>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</si>
  <si>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</si>
  <si>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</si>
  <si>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</si>
  <si>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</si>
  <si>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</si>
  <si>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</si>
  <si>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</si>
  <si>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</si>
  <si>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</si>
  <si>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</si>
  <si>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</si>
  <si>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</si>
  <si>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</si>
  <si>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</si>
  <si>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</si>
  <si>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</si>
  <si>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</si>
  <si>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</si>
  <si>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</si>
  <si>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</si>
  <si>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</si>
  <si>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</si>
  <si>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</si>
  <si>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</si>
  <si>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</si>
  <si>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</si>
  <si>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</si>
  <si>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</si>
  <si>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</si>
  <si>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</si>
  <si>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</si>
  <si>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</si>
  <si>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</si>
  <si>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</si>
  <si>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</si>
  <si>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</si>
  <si>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</si>
  <si>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</si>
  <si>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</si>
  <si>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</si>
  <si>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</si>
  <si>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</si>
  <si>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</si>
  <si>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</si>
  <si>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</si>
  <si>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</si>
  <si>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</si>
  <si>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</si>
  <si>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</si>
  <si>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</si>
  <si>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</si>
  <si>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</si>
  <si>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</si>
  <si>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</si>
  <si>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</si>
  <si>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</si>
  <si>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</si>
  <si>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</si>
  <si>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</si>
  <si>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</si>
  <si>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</si>
  <si>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</si>
  <si>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</si>
  <si>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</si>
  <si>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</si>
  <si>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</si>
  <si>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</si>
  <si>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</si>
  <si>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</si>
  <si>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</si>
  <si>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</si>
  <si>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</si>
  <si>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</si>
  <si>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</si>
  <si>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</si>
  <si>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</si>
  <si>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</si>
  <si>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</si>
  <si>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</si>
  <si>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</si>
  <si>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</si>
  <si>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</si>
  <si>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</si>
  <si>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</si>
  <si>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</si>
  <si>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</si>
  <si>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</si>
  <si>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</si>
  <si>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</si>
  <si>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</si>
  <si>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</si>
  <si>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</si>
  <si>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</si>
  <si>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</si>
  <si>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</si>
  <si>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</si>
  <si>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</si>
  <si>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</si>
  <si>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</si>
  <si>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</si>
  <si>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</si>
  <si>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</si>
  <si>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</si>
  <si>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</si>
  <si>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</si>
  <si>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</si>
  <si>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</si>
  <si>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</si>
  <si>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</si>
  <si>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</si>
  <si>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</si>
  <si>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</si>
  <si>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</si>
  <si>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</si>
  <si>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</si>
  <si>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</si>
  <si>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</si>
  <si>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</si>
  <si>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</si>
  <si>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</si>
  <si>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</si>
  <si>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</si>
  <si>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</si>
  <si>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</si>
  <si>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</si>
  <si>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</si>
  <si>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</si>
  <si>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</si>
  <si>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</si>
  <si>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</si>
  <si>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</si>
  <si>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</si>
  <si>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</si>
  <si>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</si>
  <si>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</si>
  <si>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</si>
  <si>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</si>
  <si>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</si>
  <si>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</si>
  <si>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</si>
  <si>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</si>
  <si>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</si>
  <si>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</si>
  <si>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</si>
  <si>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</si>
  <si>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</si>
  <si>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</si>
  <si>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</si>
  <si>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</si>
  <si>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</si>
  <si>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</si>
  <si>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</si>
  <si>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</si>
  <si>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</si>
  <si>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</si>
  <si>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</si>
  <si>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</si>
  <si>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</si>
  <si>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</si>
  <si>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</si>
  <si>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</si>
  <si>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</si>
  <si>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</si>
  <si>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</si>
  <si>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</si>
  <si>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</si>
  <si>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</si>
  <si>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</si>
  <si>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</si>
  <si>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</si>
  <si>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</si>
  <si>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</si>
  <si>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</si>
  <si>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</si>
  <si>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</si>
  <si>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</si>
  <si>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</si>
  <si>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</si>
  <si>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</si>
  <si>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</si>
  <si>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</si>
  <si>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</si>
  <si>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</si>
  <si>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</si>
  <si>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</si>
  <si>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</si>
  <si>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</si>
  <si>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</si>
  <si>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</si>
  <si>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</si>
  <si>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</si>
  <si>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</si>
  <si>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</si>
  <si>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</si>
  <si>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</si>
  <si>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</si>
  <si>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</si>
  <si>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</si>
  <si>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</si>
  <si>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</si>
  <si>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</si>
  <si>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</si>
  <si>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</si>
  <si>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</si>
  <si>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</si>
  <si>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</si>
  <si>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</si>
  <si>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</si>
  <si>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</si>
  <si>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</si>
  <si>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</si>
  <si>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</si>
  <si>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</si>
  <si>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</si>
  <si>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</si>
  <si>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</si>
  <si>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</si>
  <si>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</si>
  <si>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</si>
  <si>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</si>
  <si>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</si>
  <si>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</si>
  <si>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</si>
  <si>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</si>
  <si>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</si>
  <si>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</si>
  <si>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</si>
  <si>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</si>
  <si>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</si>
  <si>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</si>
  <si>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</si>
  <si>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</si>
  <si>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</si>
  <si>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</si>
  <si>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</si>
  <si>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</si>
  <si>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</si>
  <si>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</si>
  <si>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</si>
  <si>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</si>
  <si>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</si>
  <si>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</si>
  <si>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</si>
  <si>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</si>
  <si>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</si>
  <si>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</si>
  <si>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</si>
  <si>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</si>
  <si>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</si>
  <si>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</si>
  <si>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</si>
  <si>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</si>
  <si>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</si>
  <si>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</si>
  <si>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</si>
  <si>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</si>
  <si>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</si>
  <si>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</si>
  <si>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</si>
  <si>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</si>
  <si>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</si>
  <si>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</si>
  <si>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</si>
  <si>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</si>
  <si>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</si>
  <si>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</si>
  <si>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</si>
  <si>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</si>
  <si>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</si>
  <si>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</si>
  <si>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</si>
  <si>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</si>
  <si>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</si>
  <si>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</si>
  <si>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</si>
  <si>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</si>
  <si>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</si>
  <si>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</si>
  <si>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</si>
  <si>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</si>
  <si>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</si>
  <si>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</si>
  <si>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</si>
  <si>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</si>
  <si>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</si>
  <si>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</si>
  <si>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</si>
  <si>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</si>
  <si>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</si>
  <si>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</si>
  <si>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</si>
  <si>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</si>
  <si>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</si>
  <si>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</si>
  <si>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</si>
  <si>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</si>
  <si>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</si>
  <si>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</si>
  <si>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</si>
  <si>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</si>
  <si>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</si>
  <si>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</si>
  <si>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</si>
  <si>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</si>
  <si>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</si>
  <si>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</si>
  <si>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</si>
  <si>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</si>
  <si>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</si>
  <si>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</si>
  <si>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</si>
  <si>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</si>
  <si>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</si>
  <si>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</si>
  <si>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</si>
  <si>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</si>
  <si>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</si>
  <si>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</si>
  <si>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</si>
  <si>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</si>
  <si>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</si>
  <si>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</si>
  <si>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</si>
  <si>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</si>
  <si>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</si>
  <si>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</si>
  <si>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</si>
  <si>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</si>
  <si>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</si>
  <si>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</si>
  <si>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</si>
  <si>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</si>
  <si>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</si>
  <si>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</si>
  <si>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</si>
  <si>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</si>
  <si>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</si>
  <si>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</si>
  <si>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</si>
  <si>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</si>
  <si>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</si>
  <si>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</si>
  <si>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</si>
  <si>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</si>
  <si>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</si>
  <si>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</si>
  <si>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</si>
  <si>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</si>
  <si>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</si>
  <si>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</si>
  <si>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</si>
  <si>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</si>
  <si>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</si>
  <si>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</si>
  <si>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</si>
  <si>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</si>
  <si>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</si>
  <si>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</si>
  <si>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</si>
  <si>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</si>
  <si>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</si>
  <si>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</si>
  <si>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</si>
  <si>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</si>
  <si>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</si>
  <si>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</si>
  <si>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</si>
  <si>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</si>
  <si>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</si>
  <si>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</si>
  <si>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</si>
  <si>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</si>
  <si>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</si>
  <si>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</si>
  <si>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</si>
  <si>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</si>
  <si>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</si>
  <si>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</si>
  <si>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</si>
  <si>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</si>
  <si>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</si>
  <si>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</si>
  <si>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</si>
  <si>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</si>
  <si>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</si>
  <si>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</si>
  <si>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</si>
  <si>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</si>
  <si>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</si>
  <si>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</si>
  <si>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</si>
  <si>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</si>
  <si>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</si>
  <si>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</si>
  <si>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</si>
  <si>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</si>
  <si>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</si>
  <si>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</si>
  <si>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</si>
  <si>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</si>
  <si>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</si>
  <si>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</si>
  <si>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</si>
  <si>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</si>
  <si>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</si>
  <si>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</si>
  <si>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</si>
  <si>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</si>
  <si>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</si>
  <si>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</si>
  <si>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</si>
  <si>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</si>
  <si>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</si>
  <si>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</si>
  <si>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</si>
  <si>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</si>
  <si>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</si>
  <si>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</si>
  <si>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</si>
  <si>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</si>
  <si>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</si>
  <si>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</si>
  <si>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</si>
  <si>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</si>
  <si>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</si>
  <si>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</si>
  <si>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</si>
  <si>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</si>
  <si>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</si>
  <si>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</si>
  <si>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</si>
  <si>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</si>
  <si>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</si>
  <si>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</si>
  <si>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</si>
  <si>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</si>
  <si>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</si>
  <si>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</si>
  <si>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</si>
  <si>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</si>
  <si>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</si>
  <si>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</si>
  <si>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</si>
  <si>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</si>
  <si>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</si>
  <si>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</si>
  <si>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</si>
  <si>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</si>
  <si>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</si>
  <si>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</si>
  <si>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</si>
  <si>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</si>
  <si>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</si>
  <si>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</si>
  <si>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</si>
  <si>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</si>
  <si>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</si>
  <si>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</si>
  <si>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</si>
  <si>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</si>
  <si>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</si>
  <si>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</si>
  <si>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</si>
  <si>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</si>
  <si>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</si>
  <si>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</si>
  <si>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</si>
  <si>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</si>
  <si>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</si>
  <si>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</si>
  <si>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</si>
  <si>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</si>
  <si>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</si>
  <si>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</si>
  <si>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</si>
  <si>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</si>
  <si>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</si>
  <si>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</si>
  <si>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</si>
  <si>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</si>
  <si>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</si>
  <si>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</si>
  <si>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</si>
  <si>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</si>
  <si>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</si>
  <si>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</si>
  <si>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</si>
  <si>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</si>
  <si>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</si>
  <si>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</si>
  <si>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</si>
  <si>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</si>
  <si>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</si>
  <si>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</si>
  <si>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</si>
  <si>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</si>
  <si>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</si>
  <si>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</si>
  <si>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</si>
  <si>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</si>
  <si>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</si>
  <si>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</si>
  <si>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</si>
  <si>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</si>
  <si>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</si>
  <si>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</si>
  <si>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</si>
  <si>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</si>
  <si>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</si>
  <si>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</si>
  <si>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</si>
  <si>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</si>
  <si>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</si>
  <si>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</si>
  <si>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</si>
  <si>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</si>
  <si>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</si>
  <si>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</si>
  <si>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</si>
  <si>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</si>
  <si>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</si>
  <si>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</si>
  <si>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</si>
  <si>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</si>
  <si>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</si>
  <si>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</si>
  <si>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</si>
  <si>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</si>
  <si>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</si>
  <si>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</si>
  <si>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</si>
  <si>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</si>
  <si>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</si>
  <si>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</si>
  <si>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</si>
  <si>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</si>
  <si>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</si>
  <si>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</si>
  <si>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</si>
  <si>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</si>
  <si>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</si>
  <si>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</si>
  <si>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</si>
  <si>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</si>
  <si>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</si>
  <si>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</si>
  <si>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</si>
  <si>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</si>
  <si>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</si>
  <si>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</si>
  <si>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</si>
  <si>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</si>
  <si>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</si>
  <si>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</si>
  <si>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</si>
  <si>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</si>
  <si>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</si>
  <si>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</si>
  <si>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</si>
  <si>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</si>
  <si>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</si>
  <si>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</si>
  <si>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</si>
  <si>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</si>
  <si>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</si>
  <si>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</si>
  <si>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</si>
  <si>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</si>
  <si>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</si>
  <si>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</si>
  <si>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</si>
  <si>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</si>
  <si>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</si>
  <si>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</si>
  <si>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</si>
  <si>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</si>
  <si>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</si>
  <si>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</si>
  <si>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</si>
  <si>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</si>
  <si>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</si>
  <si>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</si>
  <si>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</si>
  <si>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</si>
  <si>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</si>
  <si>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</si>
  <si>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</si>
  <si>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</si>
  <si>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</si>
  <si>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</si>
  <si>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</si>
  <si>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</si>
  <si>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</si>
  <si>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</si>
  <si>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</si>
  <si>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</si>
  <si>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</si>
  <si>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</si>
  <si>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</si>
  <si>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</si>
  <si>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</si>
  <si>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</si>
  <si>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</si>
  <si>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</si>
  <si>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</si>
  <si>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</si>
  <si>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</si>
  <si>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</si>
  <si>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</si>
  <si>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</si>
  <si>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</si>
  <si>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</si>
  <si>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</si>
  <si>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</si>
  <si>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</si>
  <si>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</si>
  <si>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</si>
  <si>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</si>
  <si>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</si>
  <si>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</si>
  <si>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</si>
  <si>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</si>
  <si>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</si>
  <si>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</si>
  <si>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</si>
  <si>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</si>
  <si>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</si>
  <si>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</si>
  <si>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</si>
  <si>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</si>
  <si>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</si>
  <si>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</si>
  <si>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</si>
  <si>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</si>
  <si>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</si>
  <si>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</si>
  <si>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</si>
  <si>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</si>
  <si>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</si>
  <si>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</si>
  <si>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</si>
  <si>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</si>
  <si>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</si>
  <si>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</si>
  <si>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</si>
  <si>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</si>
  <si>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</si>
  <si>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</si>
  <si>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</si>
  <si>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</si>
  <si>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</si>
  <si>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</si>
  <si>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</si>
  <si>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</si>
  <si>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</si>
  <si>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</si>
  <si>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</si>
  <si>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</si>
  <si>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</si>
  <si>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</si>
  <si>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</si>
  <si>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</si>
  <si>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</si>
  <si>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</si>
  <si>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</si>
  <si>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</si>
  <si>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</si>
  <si>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</si>
  <si>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</si>
  <si>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</si>
  <si>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</si>
  <si>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</si>
  <si>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</si>
  <si>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</si>
  <si>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</si>
  <si>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</si>
  <si>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</si>
  <si>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</si>
  <si>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</si>
  <si>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</si>
  <si>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</si>
  <si>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</si>
  <si>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</si>
  <si>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</si>
  <si>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</si>
  <si>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</si>
  <si>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</si>
  <si>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</si>
  <si>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</si>
  <si>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</si>
  <si>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</si>
  <si>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</si>
  <si>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</si>
  <si>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</si>
  <si>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</si>
  <si>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</si>
  <si>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</si>
  <si>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</si>
  <si>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</si>
  <si>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</si>
  <si>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</si>
  <si>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</si>
  <si>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</si>
  <si>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</si>
  <si>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</si>
  <si>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</si>
  <si>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</si>
  <si>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</si>
  <si>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</si>
  <si>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</si>
  <si>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</si>
  <si>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</si>
  <si>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</si>
  <si>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</si>
  <si>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</si>
  <si>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</si>
  <si>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</si>
  <si>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</si>
  <si>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</si>
  <si>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</si>
  <si>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</si>
  <si>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</si>
  <si>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</si>
  <si>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</si>
  <si>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</si>
  <si>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</si>
  <si>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</si>
  <si>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</si>
  <si>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</si>
  <si>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</si>
  <si>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</si>
  <si>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</si>
  <si>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</si>
  <si>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</si>
  <si>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</si>
  <si>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</si>
  <si>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</si>
  <si>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</si>
  <si>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</si>
  <si>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</si>
  <si>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</si>
  <si>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</si>
  <si>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</si>
  <si>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</si>
  <si>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</si>
  <si>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</si>
  <si>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</si>
  <si>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</si>
  <si>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</si>
  <si>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</si>
  <si>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</si>
  <si>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</si>
  <si>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</si>
  <si>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</si>
  <si>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</si>
  <si>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</si>
  <si>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</si>
  <si>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</si>
  <si>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</si>
  <si>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</si>
  <si>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</si>
  <si>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</si>
  <si>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</si>
  <si>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</si>
  <si>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</si>
  <si>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</si>
  <si>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</si>
  <si>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</si>
  <si>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</si>
  <si>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</si>
  <si>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</si>
  <si>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</si>
  <si>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</si>
  <si>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</si>
  <si>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</si>
  <si>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</si>
  <si>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</si>
  <si>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</si>
  <si>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</si>
  <si>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</si>
  <si>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</si>
  <si>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</si>
  <si>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</si>
  <si>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</si>
  <si>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</si>
  <si>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</si>
  <si>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</si>
  <si>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</si>
  <si>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</si>
  <si>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</si>
  <si>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</si>
  <si>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</si>
  <si>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</si>
  <si>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</si>
  <si>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</si>
  <si>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</si>
  <si>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</si>
  <si>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</si>
  <si>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</si>
  <si>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</si>
  <si>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</si>
  <si>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</si>
  <si>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</si>
  <si>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</si>
  <si>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</si>
  <si>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</si>
  <si>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</si>
  <si>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</si>
  <si>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</si>
  <si>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</si>
  <si>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</si>
  <si>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</si>
  <si>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</si>
  <si>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</si>
  <si>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</si>
  <si>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</si>
  <si>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</si>
  <si>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</si>
  <si>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</si>
  <si>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</si>
  <si>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</si>
  <si>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</si>
  <si>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</si>
  <si>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</si>
  <si>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</si>
  <si>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</si>
  <si>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</si>
  <si>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</si>
  <si>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</si>
  <si>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</si>
  <si>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</si>
  <si>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</si>
  <si>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</si>
  <si>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</si>
  <si>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</si>
  <si>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</si>
  <si>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</si>
  <si>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</si>
  <si>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</si>
  <si>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</si>
  <si>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</si>
  <si>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</si>
  <si>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</si>
  <si>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</si>
  <si>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</si>
  <si>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</si>
  <si>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</si>
  <si>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</si>
  <si>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</si>
  <si>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</si>
  <si>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</si>
  <si>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</si>
  <si>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</si>
  <si>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</si>
  <si>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</si>
  <si>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</si>
  <si>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</si>
  <si>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</si>
  <si>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</si>
  <si>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</si>
  <si>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</si>
  <si>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</si>
  <si>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</si>
  <si>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</si>
  <si>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</si>
  <si>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</si>
  <si>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</si>
  <si>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</si>
  <si>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</si>
  <si>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</si>
  <si>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</si>
  <si>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</si>
  <si>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</si>
  <si>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</si>
  <si>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</si>
  <si>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</si>
  <si>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</si>
  <si>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</si>
  <si>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</si>
  <si>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</si>
  <si>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</si>
  <si>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</si>
  <si>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</si>
  <si>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</si>
  <si>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</si>
  <si>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</si>
  <si>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</si>
  <si>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</si>
  <si>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</si>
  <si>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</si>
  <si>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</si>
  <si>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</si>
  <si>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</si>
  <si>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</si>
  <si>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</si>
  <si>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</si>
  <si>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</si>
  <si>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</si>
  <si>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</si>
  <si>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</si>
  <si>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</si>
  <si>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</si>
  <si>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</si>
  <si>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</si>
  <si>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</si>
  <si>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</si>
  <si>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</si>
  <si>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</si>
  <si>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</si>
  <si>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</si>
  <si>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</si>
  <si>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</si>
  <si>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</si>
  <si>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</si>
  <si>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</si>
  <si>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</si>
  <si>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</si>
  <si>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</si>
  <si>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</si>
  <si>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</si>
  <si>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</si>
  <si>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</si>
  <si>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</si>
  <si>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</si>
  <si>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</si>
  <si>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</si>
  <si>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</si>
  <si>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</si>
  <si>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</si>
  <si>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</si>
  <si>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</si>
  <si>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</si>
  <si>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</si>
  <si>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</si>
  <si>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</si>
  <si>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</si>
  <si>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</si>
  <si>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</si>
  <si>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</si>
  <si>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</si>
  <si>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</si>
  <si>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</si>
  <si>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</si>
  <si>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</si>
  <si>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</si>
  <si>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</si>
  <si>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</si>
  <si>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</si>
  <si>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</si>
  <si>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</si>
  <si>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</si>
  <si>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</si>
  <si>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</si>
  <si>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</si>
  <si>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</si>
  <si>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</si>
  <si>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</si>
  <si>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</si>
  <si>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</si>
  <si>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</si>
  <si>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</si>
  <si>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</si>
  <si>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</si>
  <si>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</si>
  <si>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</si>
  <si>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</si>
  <si>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</si>
  <si>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</si>
  <si>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</si>
  <si>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</si>
  <si>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</si>
  <si>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</si>
  <si>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</si>
  <si>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</si>
  <si>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</si>
  <si>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</si>
  <si>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</si>
  <si>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</si>
  <si>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</si>
  <si>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</si>
  <si>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</si>
  <si>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</si>
  <si>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</si>
  <si>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</si>
  <si>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</si>
  <si>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</si>
  <si>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</si>
  <si>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</si>
  <si>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</si>
  <si>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</si>
  <si>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</si>
  <si>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</si>
  <si>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</si>
  <si>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</si>
  <si>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</si>
  <si>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</si>
  <si>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</si>
  <si>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</si>
  <si>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</si>
  <si>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</si>
  <si>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</si>
  <si>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</si>
  <si>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</si>
  <si>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</si>
  <si>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</si>
  <si>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</si>
  <si>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</si>
  <si>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</si>
  <si>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</si>
  <si>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</si>
  <si>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</si>
  <si>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</si>
  <si>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</si>
  <si>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</si>
  <si>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</si>
  <si>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</si>
  <si>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</si>
  <si>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</si>
  <si>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</si>
  <si>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</si>
  <si>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</si>
  <si>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</si>
  <si>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</si>
  <si>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</si>
  <si>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</si>
  <si>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</si>
  <si>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</si>
  <si>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</si>
  <si>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</si>
  <si>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</si>
  <si>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</si>
  <si>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</si>
  <si>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</si>
  <si>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</si>
  <si>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</si>
  <si>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</si>
  <si>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</si>
  <si>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</si>
  <si>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</si>
  <si>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</si>
  <si>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</si>
  <si>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</si>
  <si>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</si>
  <si>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</si>
  <si>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</si>
  <si>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</si>
  <si>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</si>
  <si>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</si>
  <si>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</si>
  <si>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</si>
  <si>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</si>
  <si>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</si>
  <si>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</si>
  <si>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</si>
  <si>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</si>
  <si>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</si>
  <si>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</si>
  <si>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</si>
  <si>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</si>
  <si>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</si>
  <si>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</si>
  <si>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</si>
  <si>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</si>
  <si>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</si>
  <si>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</si>
  <si>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</si>
  <si>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</si>
  <si>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</si>
  <si>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</si>
  <si>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</si>
  <si>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</si>
  <si>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</si>
  <si>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</si>
  <si>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</si>
  <si>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</si>
  <si>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</si>
  <si>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</si>
  <si>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</si>
  <si>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</si>
  <si>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</si>
  <si>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</si>
  <si>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</si>
  <si>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</si>
  <si>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</si>
  <si>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</si>
  <si>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</si>
  <si>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</si>
  <si>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</si>
  <si>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</si>
  <si>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</si>
  <si>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</si>
  <si>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</si>
  <si>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</si>
  <si>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</si>
  <si>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</si>
  <si>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</si>
  <si>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</si>
  <si>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</si>
  <si>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</si>
  <si>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</si>
  <si>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</si>
  <si>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</si>
  <si>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</si>
  <si>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</si>
  <si>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</si>
  <si>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</si>
  <si>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</si>
  <si>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</si>
  <si>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</si>
  <si>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</si>
  <si>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</si>
  <si>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</si>
  <si>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</si>
  <si>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</si>
  <si>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</si>
  <si>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</si>
  <si>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</si>
  <si>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</si>
  <si>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</si>
  <si>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</si>
  <si>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</si>
  <si>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</si>
  <si>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</si>
  <si>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</si>
  <si>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</si>
  <si>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</si>
  <si>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</si>
  <si>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</si>
  <si>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</si>
  <si>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</si>
  <si>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</si>
  <si>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</si>
  <si>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</si>
  <si>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</si>
  <si>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</si>
  <si>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</si>
  <si>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</si>
  <si>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</si>
  <si>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</si>
  <si>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</si>
  <si>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</si>
  <si>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</si>
  <si>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</si>
  <si>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</si>
  <si>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</si>
  <si>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</si>
  <si>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</si>
  <si>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</si>
  <si>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</si>
  <si>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</si>
  <si>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</si>
  <si>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</si>
  <si>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</si>
  <si>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</si>
  <si>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</si>
  <si>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</si>
  <si>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</si>
  <si>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</si>
  <si>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</si>
  <si>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</si>
  <si>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</si>
  <si>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</si>
  <si>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</si>
  <si>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</si>
  <si>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</si>
  <si>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</si>
  <si>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</si>
  <si>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</si>
  <si>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</si>
  <si>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</si>
  <si>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</si>
  <si>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</si>
  <si>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</si>
  <si>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</si>
  <si>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</si>
  <si>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</si>
  <si>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</si>
  <si>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</si>
  <si>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</si>
  <si>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</si>
  <si>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</si>
  <si>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</si>
  <si>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</si>
  <si>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</si>
  <si>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</si>
  <si>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</si>
  <si>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</si>
  <si>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</si>
  <si>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</si>
  <si>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</si>
  <si>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</si>
  <si>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</si>
  <si>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</si>
  <si>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</si>
  <si>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</si>
  <si>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</si>
  <si>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</si>
  <si>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</si>
  <si>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</si>
  <si>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</si>
  <si>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</si>
  <si>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</si>
  <si>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</si>
  <si>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</si>
  <si>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</si>
  <si>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</si>
  <si>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</si>
  <si>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</si>
  <si>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</si>
  <si>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</si>
  <si>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</si>
  <si>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</si>
  <si>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</si>
  <si>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</si>
  <si>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</si>
  <si>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</si>
  <si>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</si>
  <si>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</si>
  <si>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</si>
  <si>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</si>
  <si>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</si>
  <si>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</si>
  <si>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</si>
  <si>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</si>
  <si>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</si>
  <si>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</si>
  <si>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</si>
  <si>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</si>
  <si>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</si>
  <si>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</si>
  <si>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</si>
  <si>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</si>
  <si>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</si>
  <si>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</si>
  <si>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</si>
  <si>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</si>
  <si>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</si>
  <si>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</si>
  <si>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</si>
  <si>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</si>
  <si>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</si>
  <si>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</si>
  <si>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</si>
  <si>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</si>
  <si>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</si>
  <si>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</si>
  <si>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</si>
  <si>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</si>
  <si>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</si>
  <si>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</si>
  <si>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</si>
  <si>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</si>
  <si>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</si>
  <si>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</si>
  <si>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</si>
  <si>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</si>
  <si>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</si>
  <si>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</si>
  <si>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</si>
  <si>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</si>
  <si>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</si>
  <si>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</si>
  <si>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</si>
  <si>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</si>
  <si>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</si>
  <si>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</si>
  <si>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</si>
  <si>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</si>
  <si>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</si>
  <si>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</si>
  <si>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</si>
  <si>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</si>
  <si>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</si>
  <si>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</si>
  <si>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</si>
  <si>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</si>
  <si>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</si>
  <si>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</si>
  <si>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</si>
  <si>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</si>
  <si>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</si>
  <si>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</si>
  <si>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</si>
  <si>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</si>
  <si>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</si>
  <si>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</si>
  <si>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</si>
  <si>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</si>
  <si>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</si>
  <si>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</si>
  <si>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</si>
  <si>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</si>
  <si>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</si>
  <si>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</si>
  <si>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</si>
  <si>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</si>
  <si>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</si>
  <si>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</si>
  <si>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</si>
  <si>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</si>
  <si>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</si>
  <si>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</si>
  <si>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</si>
  <si>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</si>
  <si>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</si>
  <si>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</si>
  <si>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</si>
  <si>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</si>
  <si>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</si>
  <si>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</si>
  <si>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</si>
  <si>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</si>
  <si>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</si>
  <si>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</si>
  <si>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</si>
  <si>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</si>
  <si>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</si>
  <si>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</si>
  <si>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</si>
  <si>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</si>
  <si>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</si>
  <si>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</si>
  <si>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</si>
  <si>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</si>
  <si>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</si>
  <si>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</si>
  <si>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</si>
  <si>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</si>
  <si>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</si>
  <si>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</si>
  <si>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</si>
  <si>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</si>
  <si>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</si>
  <si>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</si>
  <si>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</si>
  <si>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</si>
  <si>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</si>
  <si>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</si>
  <si>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</si>
  <si>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</si>
  <si>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</si>
  <si>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</si>
  <si>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</si>
  <si>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</si>
  <si>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</si>
  <si>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</si>
  <si>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</si>
  <si>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</si>
  <si>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</si>
  <si>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</si>
  <si>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</si>
  <si>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</si>
  <si>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</si>
  <si>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</si>
  <si>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</si>
  <si>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</si>
  <si>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</si>
  <si>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</si>
  <si>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</si>
  <si>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</si>
  <si>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</si>
  <si>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</si>
  <si>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</si>
  <si>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</si>
  <si>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</si>
  <si>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</si>
  <si>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</si>
  <si>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</si>
  <si>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</si>
  <si>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</si>
  <si>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</si>
  <si>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</si>
  <si>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</si>
  <si>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</si>
  <si>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</si>
  <si>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</si>
  <si>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</si>
  <si>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</si>
  <si>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</si>
  <si>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</si>
  <si>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</si>
  <si>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</si>
  <si>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</si>
  <si>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</si>
  <si>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</si>
  <si>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</si>
  <si>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</si>
  <si>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</si>
  <si>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</si>
  <si>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</si>
  <si>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</si>
  <si>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</si>
  <si>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</si>
  <si>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</si>
  <si>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</si>
  <si>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</si>
  <si>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</si>
  <si>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</si>
  <si>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</si>
  <si>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</si>
  <si>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</si>
  <si>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</si>
  <si>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</si>
  <si>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</si>
  <si>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</si>
  <si>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</si>
  <si>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</si>
  <si>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</si>
  <si>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</si>
  <si>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</si>
  <si>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</si>
  <si>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</si>
  <si>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</si>
  <si>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</si>
  <si>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</si>
  <si>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</si>
  <si>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</si>
  <si>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</si>
  <si>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</si>
  <si>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</si>
  <si>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</si>
  <si>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</si>
  <si>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</si>
  <si>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</si>
  <si>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</si>
  <si>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</si>
  <si>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</si>
  <si>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</si>
  <si>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</si>
  <si>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</si>
  <si>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</si>
  <si>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</si>
  <si>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</si>
  <si>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</si>
  <si>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</si>
  <si>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</si>
  <si>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</si>
  <si>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</si>
  <si>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</si>
  <si>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</si>
  <si>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</si>
  <si>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</si>
  <si>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</si>
  <si>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</si>
  <si>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</si>
  <si>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</si>
  <si>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</si>
  <si>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</si>
  <si>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</si>
  <si>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</si>
  <si>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</si>
  <si>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</si>
  <si>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</si>
  <si>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</si>
  <si>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</si>
  <si>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</si>
  <si>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</si>
  <si>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</si>
  <si>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</si>
  <si>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</si>
  <si>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</si>
  <si>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</si>
  <si>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</si>
  <si>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</si>
  <si>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</si>
  <si>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</si>
  <si>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</si>
  <si>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</si>
  <si>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</si>
  <si>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</si>
  <si>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</si>
  <si>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</si>
  <si>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</si>
  <si>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</si>
  <si>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</si>
  <si>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</si>
  <si>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</si>
  <si>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</si>
  <si>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</si>
  <si>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</si>
  <si>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</si>
  <si>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</si>
  <si>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</si>
  <si>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</si>
  <si>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</si>
  <si>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</si>
  <si>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</si>
  <si>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</si>
  <si>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</si>
  <si>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</si>
  <si>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</si>
  <si>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</si>
  <si>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</si>
  <si>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</si>
  <si>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</si>
  <si>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</si>
  <si>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</si>
  <si>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</si>
  <si>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</si>
  <si>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</si>
  <si>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</si>
  <si>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</si>
  <si>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</si>
  <si>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</si>
  <si>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</si>
  <si>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</si>
  <si>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</si>
  <si>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</si>
  <si>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</si>
  <si>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</si>
  <si>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</si>
  <si>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</si>
  <si>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</si>
  <si>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</si>
  <si>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</si>
  <si>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</si>
  <si>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</si>
  <si>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</si>
  <si>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</si>
  <si>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</si>
  <si>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</si>
  <si>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</si>
  <si>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</si>
  <si>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</si>
  <si>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</si>
  <si>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</si>
  <si>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</si>
  <si>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</si>
  <si>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</si>
  <si>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</si>
  <si>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</si>
  <si>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</si>
  <si>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</si>
  <si>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</si>
  <si>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</si>
  <si>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</si>
  <si>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</si>
  <si>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</si>
  <si>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</si>
  <si>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</si>
  <si>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</si>
  <si>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</si>
  <si>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</si>
  <si>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</si>
  <si>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</si>
  <si>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</si>
  <si>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</si>
  <si>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</si>
  <si>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</si>
  <si>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</si>
  <si>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</si>
  <si>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</si>
  <si>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</si>
  <si>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</si>
  <si>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</si>
  <si>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</si>
  <si>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</si>
  <si>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</si>
  <si>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</si>
  <si>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</si>
  <si>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</si>
  <si>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</si>
  <si>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</si>
  <si>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</si>
  <si>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</si>
  <si>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</si>
  <si>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</si>
  <si>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</si>
  <si>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</si>
  <si>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</si>
  <si>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</si>
  <si>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</si>
  <si>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</si>
  <si>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</si>
  <si>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</si>
  <si>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</si>
  <si>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</si>
  <si>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</si>
  <si>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</si>
  <si>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</si>
  <si>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</si>
  <si>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</si>
  <si>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</si>
  <si>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</si>
  <si>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</si>
  <si>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</si>
  <si>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</si>
  <si>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</si>
  <si>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</si>
  <si>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</si>
  <si>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</si>
  <si>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</si>
  <si>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</si>
  <si>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</si>
  <si>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</si>
  <si>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</si>
  <si>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</si>
  <si>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</si>
  <si>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</si>
  <si>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</si>
  <si>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</si>
  <si>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</si>
  <si>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</si>
  <si>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</si>
  <si>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</si>
  <si>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</si>
  <si>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</si>
  <si>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</si>
  <si>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</si>
  <si>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</si>
  <si>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</si>
  <si>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</si>
  <si>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</si>
  <si>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</si>
  <si>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</si>
  <si>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</si>
  <si>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</si>
  <si>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</si>
  <si>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</si>
  <si>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</si>
  <si>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</si>
  <si>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</si>
  <si>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</si>
  <si>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</si>
  <si>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</si>
  <si>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</si>
  <si>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</si>
  <si>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</si>
  <si>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</si>
  <si>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</si>
  <si>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</si>
  <si>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</si>
  <si>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</si>
  <si>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</si>
  <si>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</si>
  <si>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</si>
  <si>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</si>
  <si>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</si>
  <si>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</si>
  <si>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</si>
  <si>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</si>
  <si>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</si>
  <si>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</si>
  <si>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</si>
  <si>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</si>
  <si>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</si>
  <si>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</si>
  <si>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</si>
  <si>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</si>
  <si>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</si>
  <si>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</si>
  <si>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</si>
  <si>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</si>
  <si>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</si>
  <si>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</si>
  <si>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</si>
  <si>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</si>
  <si>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</si>
  <si>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</si>
  <si>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</si>
  <si>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</si>
  <si>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</si>
  <si>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</si>
  <si>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</si>
  <si>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</si>
  <si>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</si>
  <si>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</si>
  <si>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</si>
  <si>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</si>
  <si>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</si>
  <si>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</si>
  <si>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</si>
  <si>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</si>
  <si>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</si>
  <si>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</si>
  <si>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</si>
  <si>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</si>
  <si>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</si>
  <si>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</si>
  <si>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</si>
  <si>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</si>
  <si>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</si>
  <si>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</si>
  <si>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</si>
  <si>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</si>
  <si>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</si>
  <si>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</si>
  <si>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</si>
  <si>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</si>
  <si>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</si>
  <si>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</si>
  <si>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</si>
  <si>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</si>
  <si>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</si>
  <si>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</si>
  <si>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</si>
  <si>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</si>
  <si>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</si>
  <si>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</si>
  <si>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</si>
  <si>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</si>
  <si>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</si>
  <si>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</si>
  <si>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</si>
  <si>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</si>
  <si>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</si>
  <si>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</si>
  <si>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</si>
  <si>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</si>
  <si>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</si>
  <si>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</si>
  <si>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</si>
  <si>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</si>
  <si>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</si>
  <si>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</si>
  <si>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</si>
  <si>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</si>
  <si>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</si>
  <si>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</si>
  <si>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</si>
  <si>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</si>
  <si>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</si>
  <si>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</si>
  <si>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</si>
  <si>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</si>
  <si>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</si>
  <si>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</si>
  <si>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</si>
  <si>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</si>
  <si>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</si>
  <si>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</si>
  <si>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</si>
  <si>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</si>
  <si>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</si>
  <si>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</si>
  <si>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</si>
  <si>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</si>
  <si>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</si>
  <si>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</si>
  <si>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</si>
  <si>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</si>
  <si>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</si>
  <si>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</si>
  <si>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</si>
  <si>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</si>
  <si>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</si>
  <si>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</si>
  <si>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</si>
  <si>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</si>
  <si>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</si>
  <si>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</si>
  <si>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</si>
  <si>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</si>
  <si>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</si>
  <si>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</si>
  <si>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</si>
  <si>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</si>
  <si>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</si>
  <si>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</si>
  <si>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</si>
  <si>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</si>
  <si>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</si>
  <si>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</si>
  <si>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</si>
  <si>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</si>
  <si>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</si>
  <si>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</si>
  <si>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</si>
  <si>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</si>
  <si>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</si>
  <si>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</si>
  <si>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</si>
  <si>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</si>
  <si>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</si>
  <si>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</si>
  <si>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</si>
  <si>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</si>
  <si>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</si>
  <si>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</si>
  <si>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</si>
  <si>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</si>
  <si>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</si>
  <si>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</si>
  <si>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</si>
  <si>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</si>
  <si>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</si>
  <si>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</si>
  <si>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</si>
  <si>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</si>
  <si>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</si>
  <si>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</si>
  <si>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</si>
  <si>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</si>
  <si>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</si>
  <si>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</si>
  <si>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</si>
  <si>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</si>
  <si>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</si>
  <si>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</si>
  <si>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</si>
  <si>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</si>
  <si>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</si>
  <si>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</si>
  <si>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</si>
  <si>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</si>
  <si>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</si>
  <si>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</si>
  <si>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</si>
  <si>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</si>
  <si>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</si>
  <si>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</si>
  <si>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</si>
  <si>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</si>
  <si>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</si>
  <si>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</si>
  <si>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</si>
  <si>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</si>
  <si>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</si>
  <si>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</si>
  <si>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</si>
  <si>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</si>
  <si>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</si>
  <si>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</si>
  <si>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</si>
  <si>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</si>
  <si>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</si>
  <si>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</si>
  <si>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</si>
  <si>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</si>
  <si>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</si>
  <si>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</si>
  <si>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</si>
  <si>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</si>
  <si>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</si>
  <si>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</si>
  <si>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</si>
  <si>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</si>
  <si>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</si>
  <si>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</si>
  <si>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</si>
  <si>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</si>
  <si>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</si>
  <si>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</si>
  <si>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</si>
  <si>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</si>
  <si>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</si>
  <si>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</si>
  <si>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</si>
  <si>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</si>
  <si>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</si>
  <si>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</si>
  <si>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</si>
  <si>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</si>
  <si>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</si>
  <si>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</si>
  <si>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</si>
  <si>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</si>
  <si>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</si>
  <si>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</si>
  <si>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</si>
  <si>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</si>
  <si>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</si>
  <si>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</si>
  <si>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</si>
  <si>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</si>
  <si>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</si>
  <si>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</si>
  <si>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</si>
  <si>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</si>
  <si>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</si>
  <si>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</si>
  <si>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</si>
  <si>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</si>
  <si>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</si>
  <si>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</si>
  <si>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</si>
  <si>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</si>
  <si>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</si>
  <si>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</si>
  <si>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</si>
  <si>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</si>
  <si>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</si>
  <si>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</si>
  <si>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</si>
  <si>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</si>
  <si>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</si>
  <si>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</si>
  <si>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</si>
  <si>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</si>
  <si>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</si>
  <si>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</si>
  <si>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</si>
  <si>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</si>
  <si>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</si>
  <si>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</si>
  <si>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</si>
  <si>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</si>
  <si>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</si>
  <si>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</si>
  <si>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</si>
  <si>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</si>
  <si>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</si>
  <si>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</si>
  <si>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</si>
  <si>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</si>
  <si>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</si>
  <si>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</si>
  <si>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</si>
  <si>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</si>
  <si>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</si>
  <si>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</si>
  <si>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</si>
  <si>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</si>
  <si>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</si>
  <si>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</si>
  <si>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</si>
  <si>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</si>
  <si>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</si>
  <si>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</si>
  <si>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</si>
  <si>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</si>
  <si>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</si>
  <si>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</si>
  <si>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</si>
  <si>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</si>
  <si>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</si>
  <si>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</si>
  <si>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</si>
  <si>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</si>
  <si>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</si>
  <si>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</si>
  <si>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</si>
  <si>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</si>
  <si>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</si>
  <si>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</si>
  <si>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</si>
  <si>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</si>
  <si>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</si>
  <si>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</si>
  <si>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</si>
  <si>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</si>
  <si>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</si>
  <si>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</si>
  <si>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</si>
  <si>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</si>
  <si>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</si>
  <si>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</si>
  <si>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</si>
  <si>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</si>
  <si>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</si>
  <si>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</si>
  <si>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</si>
  <si>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</si>
  <si>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</si>
  <si>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</si>
  <si>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</si>
  <si>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</si>
  <si>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</si>
  <si>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</si>
  <si>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</si>
  <si>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</si>
  <si>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</si>
  <si>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</si>
  <si>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</si>
  <si>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</si>
  <si>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</si>
  <si>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</si>
  <si>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</si>
  <si>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</si>
  <si>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</si>
  <si>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</si>
  <si>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</si>
  <si>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</si>
  <si>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</si>
  <si>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</si>
  <si>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</si>
  <si>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</si>
  <si>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</si>
  <si>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</si>
  <si>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</si>
  <si>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</si>
  <si>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</si>
  <si>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</si>
  <si>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</si>
  <si>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</si>
  <si>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</si>
  <si>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</si>
  <si>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</si>
  <si>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</si>
  <si>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</si>
  <si>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</si>
  <si>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</si>
  <si>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</si>
  <si>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</si>
  <si>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</si>
  <si>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</si>
  <si>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</si>
  <si>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</si>
  <si>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</si>
  <si>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</si>
  <si>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</si>
  <si>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</si>
  <si>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</si>
  <si>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</si>
  <si>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</si>
  <si>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</si>
  <si>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</si>
  <si>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</si>
  <si>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</si>
  <si>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</si>
  <si>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</si>
  <si>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</si>
  <si>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</si>
  <si>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</si>
  <si>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</si>
  <si>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</si>
  <si>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</si>
  <si>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</si>
  <si>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</si>
  <si>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</si>
  <si>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</si>
  <si>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</si>
  <si>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</si>
  <si>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</si>
  <si>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</si>
  <si>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</si>
  <si>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</si>
  <si>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</si>
  <si>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</si>
  <si>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</si>
  <si>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</si>
  <si>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</si>
  <si>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</si>
  <si>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</si>
  <si>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</si>
  <si>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</si>
  <si>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</si>
  <si>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</si>
  <si>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</si>
  <si>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</si>
  <si>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</si>
  <si>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</si>
  <si>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</si>
  <si>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</si>
  <si>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</si>
  <si>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</si>
  <si>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</si>
  <si>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</si>
  <si>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</si>
  <si>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</si>
  <si>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</si>
  <si>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</si>
  <si>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</si>
  <si>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</si>
  <si>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</si>
  <si>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</si>
  <si>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</si>
  <si>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</si>
  <si>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</si>
  <si>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</si>
  <si>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</si>
  <si>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</si>
  <si>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</si>
  <si>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</si>
  <si>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</si>
  <si>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</si>
  <si>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</si>
  <si>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</si>
  <si>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</si>
  <si>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</si>
  <si>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</si>
  <si>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</si>
  <si>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</si>
  <si>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</si>
  <si>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</si>
  <si>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</si>
  <si>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</si>
  <si>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</si>
  <si>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</si>
  <si>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</si>
  <si>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</si>
  <si>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</si>
  <si>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</si>
  <si>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</si>
  <si>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</si>
  <si>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</si>
  <si>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</si>
  <si>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</si>
  <si>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</si>
  <si>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</si>
  <si>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</si>
  <si>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</si>
  <si>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</si>
  <si>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</si>
  <si>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</si>
  <si>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</si>
  <si>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</si>
  <si>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</si>
  <si>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</si>
  <si>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</si>
  <si>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</si>
  <si>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</si>
  <si>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</si>
  <si>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</si>
  <si>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</si>
  <si>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</si>
  <si>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</si>
  <si>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</si>
  <si>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</si>
  <si>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</si>
  <si>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</si>
  <si>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</si>
  <si>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</si>
  <si>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</si>
  <si>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</si>
  <si>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</si>
  <si>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</si>
  <si>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</si>
  <si>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</si>
  <si>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</si>
  <si>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</si>
  <si>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</si>
  <si>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</si>
  <si>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</si>
  <si>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</si>
  <si>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</si>
  <si>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</si>
  <si>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</si>
  <si>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</si>
  <si>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</si>
  <si>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</si>
  <si>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</si>
  <si>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</si>
  <si>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</si>
  <si>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</si>
  <si>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</si>
  <si>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</si>
  <si>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</si>
  <si>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</si>
  <si>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</si>
  <si>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</si>
  <si>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</si>
  <si>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</si>
  <si>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</si>
  <si>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</si>
  <si>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</si>
  <si>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</si>
  <si>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</si>
  <si>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</si>
  <si>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</si>
  <si>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</si>
  <si>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</si>
  <si>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</si>
  <si>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</si>
  <si>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</si>
  <si>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</si>
  <si>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</si>
  <si>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</si>
  <si>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</si>
  <si>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</si>
  <si>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</si>
  <si>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</si>
  <si>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</si>
  <si>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</si>
  <si>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</si>
  <si>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</si>
  <si>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</si>
  <si>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</si>
  <si>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</si>
  <si>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</si>
  <si>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</si>
  <si>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</si>
  <si>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</si>
  <si>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</si>
  <si>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</si>
  <si>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</si>
  <si>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</si>
  <si>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</si>
  <si>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</si>
  <si>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</si>
  <si>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</si>
  <si>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</si>
  <si>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</si>
  <si>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</si>
  <si>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</si>
  <si>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</si>
  <si>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</si>
  <si>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</si>
  <si>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</si>
  <si>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</si>
  <si>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</si>
  <si>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</si>
  <si>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</si>
  <si>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</si>
  <si>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</si>
  <si>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</si>
  <si>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</si>
  <si>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</si>
  <si>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</si>
  <si>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</si>
  <si>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</si>
  <si>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</si>
  <si>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</si>
  <si>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</si>
  <si>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</si>
  <si>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</si>
  <si>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</si>
  <si>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</si>
  <si>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</si>
  <si>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</si>
  <si>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</si>
  <si>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</si>
  <si>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</si>
  <si>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</si>
  <si>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</si>
  <si>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</si>
  <si>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</si>
  <si>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</si>
  <si>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</si>
  <si>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</si>
  <si>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</si>
  <si>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</si>
  <si>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</si>
  <si>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</si>
  <si>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</si>
  <si>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</si>
  <si>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</si>
  <si>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</si>
  <si>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</si>
  <si>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</si>
  <si>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</si>
  <si>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</si>
  <si>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</si>
  <si>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</si>
  <si>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</si>
  <si>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</si>
  <si>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</si>
  <si>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</si>
  <si>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</si>
  <si>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</si>
  <si>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</si>
  <si>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</si>
  <si>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</si>
  <si>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</si>
  <si>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</si>
  <si>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</si>
  <si>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</si>
  <si>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</si>
  <si>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</si>
  <si>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</si>
  <si>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</si>
  <si>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</si>
  <si>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</si>
  <si>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</si>
  <si>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</si>
  <si>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</si>
  <si>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</si>
  <si>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</si>
  <si>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</si>
  <si>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</si>
  <si>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</si>
  <si>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</si>
  <si>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</si>
  <si>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</si>
  <si>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</si>
  <si>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</si>
  <si>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</si>
  <si>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</si>
  <si>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</si>
  <si>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</si>
  <si>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</si>
  <si>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</si>
  <si>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</si>
  <si>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</si>
  <si>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</si>
  <si>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</si>
  <si>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</si>
  <si>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</si>
  <si>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</si>
  <si>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</si>
  <si>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</si>
  <si>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</si>
  <si>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</si>
  <si>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</si>
  <si>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</si>
  <si>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</si>
  <si>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</si>
  <si>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</si>
  <si>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</si>
  <si>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</si>
  <si>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</si>
  <si>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</si>
  <si>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</si>
  <si>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</si>
  <si>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</si>
  <si>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</si>
  <si>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</si>
  <si>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</si>
  <si>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</si>
  <si>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</si>
  <si>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</si>
  <si>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</si>
  <si>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</si>
  <si>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</si>
  <si>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</si>
  <si>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</si>
  <si>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</si>
  <si>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</si>
  <si>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</si>
  <si>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</si>
  <si>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</si>
  <si>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</si>
  <si>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</si>
  <si>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</si>
  <si>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</si>
  <si>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</si>
  <si>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</si>
  <si>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</si>
  <si>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</si>
  <si>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</si>
  <si>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</si>
  <si>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</si>
  <si>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</si>
  <si>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</si>
  <si>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</si>
  <si>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</si>
  <si>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</si>
  <si>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</si>
  <si>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</si>
  <si>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</si>
  <si>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</si>
  <si>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</si>
  <si>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</si>
  <si>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</si>
  <si>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</si>
  <si>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</si>
  <si>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</si>
  <si>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</si>
  <si>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</si>
  <si>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</si>
  <si>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</si>
  <si>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</si>
  <si>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</si>
  <si>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</si>
  <si>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</si>
  <si>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</si>
  <si>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</si>
  <si>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</si>
  <si>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</si>
  <si>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</si>
  <si>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</si>
  <si>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</si>
  <si>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</si>
  <si>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</si>
  <si>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</si>
  <si>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</si>
  <si>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</si>
  <si>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</si>
  <si>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</si>
  <si>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</si>
  <si>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</si>
  <si>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</si>
  <si>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</si>
  <si>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</si>
  <si>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</si>
  <si>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</si>
  <si>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</si>
  <si>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</si>
  <si>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</si>
  <si>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</si>
  <si>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</si>
  <si>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</si>
  <si>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</si>
  <si>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</si>
  <si>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</si>
  <si>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</si>
  <si>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</si>
  <si>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</si>
  <si>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</si>
  <si>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</si>
  <si>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</si>
  <si>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</si>
  <si>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</si>
  <si>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</si>
  <si>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</si>
  <si>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</si>
  <si>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</si>
  <si>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</si>
  <si>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</si>
  <si>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</si>
  <si>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</si>
  <si>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</si>
  <si>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</si>
  <si>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</si>
  <si>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</si>
  <si>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</si>
  <si>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</si>
  <si>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</si>
  <si>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</si>
  <si>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</si>
  <si>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</si>
  <si>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</si>
  <si>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</si>
  <si>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</si>
  <si>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</si>
  <si>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</si>
  <si>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</si>
  <si>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</si>
  <si>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</si>
  <si>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</si>
  <si>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</si>
  <si>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</si>
  <si>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</si>
  <si>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</si>
  <si>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</si>
  <si>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</si>
  <si>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</si>
  <si>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</si>
  <si>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</si>
  <si>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</si>
  <si>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</si>
  <si>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</si>
  <si>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</si>
  <si>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</si>
  <si>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</si>
  <si>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</si>
  <si>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</si>
  <si>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</si>
  <si>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</si>
  <si>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</si>
  <si>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</si>
  <si>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</si>
  <si>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</si>
  <si>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</si>
  <si>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</si>
  <si>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</si>
  <si>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</si>
  <si>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</si>
  <si>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</si>
  <si>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</si>
  <si>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</si>
  <si>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</si>
  <si>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</si>
  <si>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</si>
  <si>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</si>
  <si>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</si>
  <si>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</si>
  <si>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</si>
  <si>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</si>
  <si>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</si>
  <si>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</si>
  <si>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</si>
  <si>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</si>
  <si>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</si>
  <si>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</si>
  <si>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</si>
  <si>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</si>
  <si>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</si>
  <si>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</si>
  <si>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</si>
  <si>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</si>
  <si>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</si>
  <si>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</si>
  <si>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</si>
  <si>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</si>
  <si>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</si>
  <si>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</si>
  <si>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</si>
  <si>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</si>
  <si>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</si>
  <si>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</si>
  <si>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</si>
  <si>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</si>
  <si>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</si>
  <si>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</si>
  <si>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</si>
  <si>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</si>
  <si>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</si>
  <si>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</si>
  <si>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</si>
  <si>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</si>
  <si>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</si>
  <si>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</si>
  <si>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</si>
  <si>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</si>
  <si>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</si>
  <si>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</si>
  <si>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</si>
  <si>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</si>
  <si>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</si>
  <si>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</si>
  <si>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</si>
  <si>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</si>
  <si>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</si>
  <si>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</si>
  <si>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</si>
  <si>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</si>
  <si>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</si>
  <si>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</si>
  <si>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</si>
  <si>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</si>
  <si>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</si>
  <si>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</si>
  <si>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</si>
  <si>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</si>
  <si>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</si>
  <si>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</si>
  <si>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</si>
  <si>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</si>
  <si>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</si>
  <si>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</si>
  <si>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</si>
  <si>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</si>
  <si>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</si>
  <si>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</si>
  <si>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</si>
  <si>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</si>
  <si>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</si>
  <si>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</si>
  <si>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</si>
  <si>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</si>
  <si>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</si>
  <si>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</si>
  <si>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</si>
  <si>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</si>
  <si>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</si>
  <si>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</si>
  <si>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</si>
  <si>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</si>
  <si>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</si>
  <si>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</si>
  <si>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</si>
  <si>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</si>
  <si>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</si>
  <si>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</si>
  <si>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</si>
  <si>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</si>
  <si>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</si>
  <si>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</si>
  <si>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</si>
  <si>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</si>
  <si>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</si>
  <si>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</si>
  <si>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</si>
  <si>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</si>
  <si>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</si>
  <si>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</si>
  <si>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</si>
  <si>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</si>
  <si>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</si>
  <si>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</si>
  <si>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</si>
  <si>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</si>
  <si>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</si>
  <si>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</si>
  <si>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</si>
  <si>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</si>
  <si>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</si>
  <si>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</si>
  <si>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</si>
  <si>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</si>
  <si>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</si>
  <si>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</si>
  <si>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</si>
  <si>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</si>
  <si>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</si>
  <si>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</si>
  <si>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</si>
  <si>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</si>
  <si>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</si>
  <si>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</si>
  <si>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</si>
  <si>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</si>
  <si>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</si>
  <si>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</si>
  <si>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</si>
  <si>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</si>
  <si>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</si>
  <si>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</si>
  <si>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</si>
  <si>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</si>
  <si>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</si>
  <si>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</si>
  <si>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</si>
  <si>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</si>
  <si>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</si>
  <si>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</si>
  <si>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</si>
  <si>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</si>
  <si>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</si>
  <si>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</si>
  <si>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</si>
  <si>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</si>
  <si>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</si>
  <si>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</si>
  <si>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</si>
  <si>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</si>
  <si>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</si>
  <si>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</si>
  <si>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</si>
  <si>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</si>
  <si>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</si>
  <si>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</si>
  <si>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</si>
  <si>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</si>
  <si>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</si>
  <si>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</si>
  <si>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</si>
  <si>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</si>
  <si>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</si>
  <si>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</si>
  <si>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</si>
  <si>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</si>
  <si>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</si>
  <si>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</si>
  <si>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</si>
  <si>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</si>
  <si>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</si>
  <si>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</si>
  <si>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</si>
  <si>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</si>
  <si>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</si>
  <si>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</si>
  <si>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</si>
  <si>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</si>
  <si>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</si>
  <si>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</si>
  <si>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</si>
  <si>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</si>
  <si>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</si>
  <si>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</si>
  <si>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</si>
  <si>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</si>
  <si>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</si>
  <si>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</si>
  <si>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</si>
  <si>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</si>
  <si>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</si>
  <si>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</si>
  <si>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</si>
  <si>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</si>
  <si>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</si>
  <si>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</si>
  <si>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</si>
  <si>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</si>
  <si>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</si>
  <si>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</si>
  <si>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</si>
  <si>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</si>
  <si>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</si>
  <si>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</si>
  <si>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</si>
  <si>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</si>
  <si>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</si>
  <si>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</si>
  <si>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</si>
  <si>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</si>
  <si>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</si>
  <si>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</si>
  <si>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</si>
  <si>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</si>
  <si>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</si>
  <si>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</si>
  <si>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</si>
  <si>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</si>
  <si>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</si>
  <si>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</si>
  <si>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</si>
  <si>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</si>
  <si>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</si>
  <si>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</si>
  <si>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</si>
  <si>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</si>
  <si>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</si>
  <si>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</si>
  <si>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</si>
  <si>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</si>
  <si>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</si>
  <si>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</si>
  <si>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</si>
  <si>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</si>
  <si>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</si>
  <si>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</si>
  <si>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</si>
  <si>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</si>
  <si>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</si>
  <si>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</si>
  <si>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</si>
  <si>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</si>
  <si>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</si>
  <si>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</si>
  <si>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</si>
  <si>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</si>
  <si>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</si>
  <si>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</si>
  <si>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</si>
  <si>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</si>
  <si>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</si>
  <si>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</si>
  <si>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</si>
  <si>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</si>
  <si>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</si>
  <si>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</si>
  <si>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</si>
  <si>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</si>
  <si>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</si>
  <si>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</si>
  <si>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</si>
  <si>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</si>
  <si>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</si>
  <si>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</si>
  <si>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</si>
  <si>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</si>
  <si>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</si>
  <si>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</si>
  <si>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</si>
  <si>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</si>
  <si>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</si>
  <si>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</si>
  <si>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</si>
  <si>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</si>
  <si>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</si>
  <si>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</si>
  <si>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</si>
  <si>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</si>
  <si>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</si>
  <si>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</si>
  <si>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</si>
  <si>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</si>
  <si>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</si>
  <si>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</si>
  <si>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</si>
  <si>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</si>
  <si>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</si>
  <si>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</si>
  <si>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</si>
  <si>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</si>
  <si>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</si>
  <si>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</si>
  <si>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</si>
  <si>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</si>
  <si>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</si>
  <si>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</si>
  <si>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</si>
  <si>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</si>
  <si>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</si>
  <si>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</si>
  <si>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</si>
  <si>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</si>
  <si>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</si>
  <si>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</si>
  <si>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</si>
  <si>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</si>
  <si>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</si>
  <si>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</si>
  <si>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</si>
  <si>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</si>
  <si>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</si>
  <si>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</si>
  <si>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</si>
  <si>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</si>
  <si>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</si>
  <si>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</si>
  <si>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</si>
  <si>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</si>
  <si>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</si>
  <si>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</si>
  <si>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</si>
  <si>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</si>
  <si>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</si>
  <si>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</si>
  <si>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</si>
  <si>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</si>
  <si>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</si>
  <si>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</si>
  <si>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</si>
  <si>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</si>
  <si>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</si>
  <si>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</si>
  <si>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</si>
  <si>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</si>
  <si>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</si>
  <si>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</si>
  <si>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</si>
  <si>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</si>
  <si>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</si>
  <si>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</si>
  <si>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</si>
  <si>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</si>
  <si>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</si>
  <si>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</si>
  <si>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</si>
  <si>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</si>
  <si>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</si>
  <si>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</si>
  <si>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</si>
  <si>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</si>
  <si>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</si>
  <si>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</si>
  <si>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</si>
  <si>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</si>
  <si>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</si>
  <si>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</si>
  <si>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</si>
  <si>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</si>
  <si>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</si>
  <si>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</si>
  <si>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</si>
  <si>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</si>
  <si>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</si>
  <si>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</si>
  <si>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</si>
  <si>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</si>
  <si>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</si>
  <si>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</si>
  <si>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</si>
  <si>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</si>
  <si>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</si>
  <si>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</si>
  <si>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</si>
  <si>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</si>
  <si>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</si>
  <si>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</si>
  <si>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</si>
  <si>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</si>
  <si>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</si>
  <si>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</si>
  <si>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</si>
  <si>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</si>
  <si>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</si>
  <si>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</si>
  <si>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</si>
  <si>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</si>
  <si>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</si>
  <si>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</si>
  <si>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</si>
  <si>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</si>
  <si>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</si>
  <si>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</si>
  <si>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</si>
  <si>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</si>
  <si>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</si>
  <si>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</si>
  <si>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</si>
  <si>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</si>
  <si>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</si>
  <si>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</si>
  <si>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</si>
  <si>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</si>
  <si>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</si>
  <si>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</si>
  <si>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</si>
  <si>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</si>
  <si>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</si>
  <si>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</si>
  <si>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</si>
  <si>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</si>
  <si>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</si>
  <si>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</si>
  <si>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</si>
  <si>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</si>
  <si>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</si>
  <si>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</si>
  <si>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</si>
  <si>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</si>
  <si>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</si>
  <si>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</si>
  <si>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</si>
  <si>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</si>
  <si>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</si>
  <si>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</si>
  <si>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</si>
  <si>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</si>
  <si>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</si>
  <si>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</si>
  <si>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</si>
  <si>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</si>
  <si>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</si>
  <si>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</si>
  <si>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</si>
  <si>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</si>
  <si>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</si>
  <si>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</si>
  <si>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</si>
  <si>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</si>
  <si>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</si>
  <si>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</si>
  <si>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</si>
  <si>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</si>
  <si>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</si>
  <si>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</si>
  <si>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</si>
  <si>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</si>
  <si>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</si>
  <si>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</si>
  <si>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</si>
  <si>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</si>
  <si>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</si>
  <si>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</si>
  <si>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</si>
  <si>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</si>
  <si>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</si>
  <si>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</si>
  <si>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</si>
  <si>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</si>
  <si>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</si>
  <si>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</si>
  <si>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</si>
  <si>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</si>
  <si>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</si>
  <si>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</si>
  <si>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</si>
  <si>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</si>
  <si>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</si>
  <si>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</si>
  <si>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</si>
  <si>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</si>
  <si>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</si>
  <si>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</si>
  <si>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</si>
  <si>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</si>
  <si>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</si>
  <si>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</si>
  <si>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</si>
  <si>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</si>
  <si>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</si>
  <si>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</si>
  <si>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</si>
  <si>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</si>
  <si>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</si>
  <si>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</si>
  <si>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</si>
  <si>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</si>
  <si>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</si>
  <si>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</si>
  <si>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</si>
  <si>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</si>
  <si>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</si>
  <si>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</si>
  <si>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</si>
  <si>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</si>
  <si>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</si>
  <si>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</si>
  <si>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</si>
  <si>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</si>
  <si>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</si>
  <si>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</si>
  <si>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</si>
  <si>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</si>
  <si>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</si>
  <si>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</si>
  <si>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</si>
  <si>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</si>
  <si>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</si>
  <si>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</si>
  <si>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</si>
  <si>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</si>
  <si>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</si>
  <si>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</si>
  <si>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</si>
  <si>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</si>
  <si>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</si>
  <si>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</si>
  <si>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</si>
  <si>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</si>
  <si>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</si>
  <si>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</si>
  <si>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</si>
  <si>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</si>
  <si>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</si>
  <si>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</si>
  <si>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</si>
  <si>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</si>
  <si>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</si>
  <si>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</si>
  <si>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</si>
  <si>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</si>
  <si>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</si>
  <si>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</si>
  <si>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</si>
  <si>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</si>
  <si>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</si>
  <si>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</si>
  <si>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</si>
  <si>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</si>
  <si>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</si>
  <si>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</si>
  <si>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</si>
  <si>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</si>
  <si>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</si>
  <si>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</si>
  <si>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</si>
  <si>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</si>
  <si>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</si>
  <si>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</si>
  <si>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</si>
  <si>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</si>
  <si>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</si>
  <si>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</si>
  <si>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</si>
  <si>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</si>
  <si>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</si>
  <si>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</si>
  <si>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</si>
  <si>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</si>
  <si>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</si>
  <si>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</si>
  <si>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</si>
  <si>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</si>
  <si>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</si>
  <si>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</si>
  <si>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</si>
  <si>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</si>
  <si>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</si>
  <si>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</si>
  <si>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</si>
  <si>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</si>
  <si>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</si>
  <si>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</si>
  <si>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</si>
  <si>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</si>
  <si>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</si>
  <si>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</si>
  <si>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</si>
  <si>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</si>
  <si>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</si>
  <si>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</si>
  <si>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</si>
  <si>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</si>
  <si>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</si>
  <si>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</si>
  <si>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</si>
  <si>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</si>
  <si>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</si>
  <si>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</si>
  <si>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</si>
  <si>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</si>
  <si>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</si>
  <si>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</si>
  <si>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</si>
  <si>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</si>
  <si>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</si>
  <si>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</si>
  <si>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</si>
  <si>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</si>
  <si>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</si>
  <si>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</si>
  <si>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</si>
  <si>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</si>
  <si>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</si>
  <si>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</si>
  <si>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</si>
  <si>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</si>
  <si>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</si>
  <si>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</si>
  <si>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</si>
  <si>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</si>
  <si>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</si>
  <si>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</si>
  <si>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</si>
  <si>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</si>
  <si>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</si>
  <si>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</si>
  <si>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</si>
  <si>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</si>
  <si>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</si>
  <si>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</si>
  <si>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</si>
  <si>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</si>
  <si>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</si>
  <si>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</si>
  <si>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</si>
  <si>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</si>
  <si>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</si>
  <si>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</si>
  <si>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</si>
  <si>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</si>
  <si>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</si>
  <si>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</si>
  <si>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</si>
  <si>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</si>
  <si>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</si>
  <si>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</si>
  <si>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</si>
  <si>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</si>
  <si>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</si>
  <si>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</si>
  <si>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</si>
  <si>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</si>
  <si>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</si>
  <si>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</si>
  <si>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</si>
  <si>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</si>
  <si>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</si>
  <si>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</si>
  <si>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</si>
  <si>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</si>
  <si>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</si>
  <si>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</si>
  <si>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</si>
  <si>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</si>
  <si>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</si>
  <si>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</si>
  <si>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</si>
  <si>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</si>
  <si>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</si>
  <si>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</si>
  <si>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</si>
  <si>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</si>
  <si>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</si>
  <si>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</si>
  <si>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</si>
  <si>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</si>
  <si>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</si>
  <si>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</si>
  <si>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</si>
  <si>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</si>
  <si>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</si>
  <si>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</si>
  <si>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</si>
  <si>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</si>
  <si>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</si>
  <si>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</si>
  <si>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</si>
  <si>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</si>
  <si>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</si>
  <si>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</si>
  <si>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</si>
  <si>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</si>
  <si>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</si>
  <si>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</si>
  <si>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</si>
  <si>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</si>
  <si>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</si>
  <si>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</si>
  <si>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</si>
  <si>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</si>
  <si>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</si>
  <si>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</si>
  <si>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</si>
  <si>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</si>
  <si>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</si>
  <si>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</si>
  <si>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</si>
  <si>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</si>
  <si>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</si>
  <si>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</si>
  <si>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</si>
  <si>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</si>
  <si>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</si>
  <si>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</si>
  <si>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</si>
  <si>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</si>
  <si>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</si>
  <si>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</si>
  <si>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</si>
  <si>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</si>
  <si>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</si>
  <si>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</si>
  <si>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</si>
  <si>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</si>
  <si>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</si>
  <si>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</si>
  <si>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</si>
  <si>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</si>
  <si>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</si>
  <si>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</si>
  <si>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</si>
  <si>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</si>
  <si>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</si>
  <si>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</si>
  <si>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</si>
  <si>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</si>
  <si>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</si>
  <si>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</si>
  <si>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</si>
  <si>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</si>
  <si>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</si>
  <si>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</si>
  <si>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</si>
  <si>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</si>
  <si>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</si>
  <si>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</si>
  <si>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</si>
  <si>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</si>
  <si>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</si>
  <si>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</si>
  <si>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</si>
  <si>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</si>
  <si>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</si>
  <si>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</si>
  <si>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</si>
  <si>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</si>
  <si>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</si>
  <si>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</si>
  <si>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</si>
  <si>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</si>
  <si>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</si>
  <si>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</si>
  <si>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</si>
  <si>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</si>
  <si>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</si>
  <si>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</si>
  <si>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</si>
  <si>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</si>
  <si>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</si>
  <si>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</si>
  <si>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</si>
  <si>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</si>
  <si>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</si>
  <si>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</si>
  <si>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</si>
  <si>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</si>
  <si>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</si>
  <si>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</si>
  <si>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</si>
  <si>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</si>
  <si>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</si>
  <si>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</si>
  <si>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</si>
  <si>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</si>
  <si>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</si>
  <si>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</si>
  <si>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</si>
  <si>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</si>
  <si>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</si>
  <si>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</si>
  <si>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</si>
  <si>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</si>
  <si>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</si>
  <si>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</si>
  <si>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</si>
  <si>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</si>
  <si>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</si>
  <si>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</si>
  <si>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</si>
  <si>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</si>
  <si>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</si>
  <si>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</si>
  <si>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</si>
  <si>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</si>
  <si>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</si>
  <si>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</si>
  <si>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</si>
  <si>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</si>
  <si>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</si>
  <si>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</si>
  <si>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</si>
  <si>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</si>
  <si>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</si>
  <si>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</si>
  <si>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</si>
  <si>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</si>
  <si>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</si>
  <si>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</si>
  <si>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</si>
  <si>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</si>
  <si>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</si>
  <si>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</si>
  <si>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</si>
  <si>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</si>
  <si>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</si>
  <si>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</si>
  <si>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</si>
  <si>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</si>
  <si>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</si>
  <si>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</si>
  <si>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</si>
  <si>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</si>
  <si>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</si>
  <si>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</si>
  <si>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</si>
  <si>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</si>
  <si>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</si>
  <si>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</si>
  <si>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</si>
  <si>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</si>
  <si>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</si>
  <si>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</si>
  <si>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</si>
  <si>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</si>
  <si>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</si>
  <si>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</si>
  <si>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</si>
  <si>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</si>
  <si>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</si>
  <si>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</si>
  <si>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</si>
  <si>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</si>
  <si>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</si>
  <si>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</si>
  <si>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</si>
  <si>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</si>
  <si>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</si>
  <si>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</si>
  <si>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</si>
  <si>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</si>
  <si>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</si>
  <si>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</si>
  <si>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</si>
  <si>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</si>
  <si>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</si>
  <si>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</si>
  <si>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</si>
  <si>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</si>
  <si>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</si>
  <si>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</si>
  <si>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</si>
  <si>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</si>
  <si>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</si>
  <si>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</si>
  <si>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</si>
  <si>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</si>
  <si>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</si>
  <si>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</si>
  <si>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</si>
  <si>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</si>
  <si>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</si>
  <si>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</si>
  <si>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</si>
  <si>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</si>
  <si>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</si>
  <si>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</si>
  <si>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</si>
  <si>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</si>
  <si>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</si>
  <si>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</si>
  <si>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</si>
  <si>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</si>
  <si>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</si>
  <si>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</si>
  <si>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</si>
  <si>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</si>
  <si>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</si>
  <si>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</si>
  <si>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</si>
  <si>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</si>
  <si>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</si>
  <si>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</si>
  <si>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</si>
  <si>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</si>
  <si>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</si>
  <si>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</si>
  <si>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</si>
  <si>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</si>
  <si>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</si>
  <si>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</si>
  <si>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</si>
  <si>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</si>
  <si>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</si>
  <si>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</si>
  <si>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</si>
  <si>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</si>
  <si>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</si>
  <si>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</si>
  <si>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</si>
  <si>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</si>
  <si>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</si>
  <si>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</si>
  <si>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</si>
  <si>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</si>
  <si>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</si>
  <si>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</si>
  <si>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</si>
  <si>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</si>
  <si>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</si>
  <si>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</si>
  <si>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</si>
  <si>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</si>
  <si>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</si>
  <si>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</si>
  <si>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</si>
  <si>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</si>
  <si>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</si>
  <si>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</si>
  <si>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</si>
  <si>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</si>
  <si>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</si>
  <si>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</si>
  <si>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</si>
  <si>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</si>
  <si>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</si>
  <si>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</si>
  <si>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</si>
  <si>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</si>
  <si>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</si>
  <si>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</si>
  <si>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</si>
  <si>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</si>
  <si>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</si>
  <si>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</si>
  <si>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</si>
  <si>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</si>
  <si>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</si>
  <si>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</si>
  <si>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</si>
  <si>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</si>
  <si>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</si>
  <si>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</si>
  <si>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</si>
  <si>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</si>
  <si>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</si>
  <si>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</si>
  <si>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</si>
  <si>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</si>
  <si>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</si>
  <si>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</si>
  <si>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</si>
  <si>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</si>
  <si>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</si>
  <si>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</si>
  <si>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</si>
  <si>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</si>
  <si>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</si>
  <si>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</si>
  <si>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</si>
  <si>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</si>
  <si>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</si>
  <si>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</si>
  <si>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</si>
  <si>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</si>
  <si>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</si>
  <si>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</si>
  <si>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</si>
  <si>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</si>
  <si>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</si>
  <si>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</si>
  <si>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</si>
  <si>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</si>
  <si>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</si>
  <si>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</si>
  <si>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</si>
  <si>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</si>
  <si>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</si>
  <si>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</si>
  <si>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</si>
  <si>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</si>
  <si>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</si>
  <si>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</si>
  <si>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</si>
  <si>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</si>
  <si>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</si>
  <si>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</si>
  <si>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</si>
  <si>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</si>
  <si>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</si>
  <si>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</si>
  <si>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</si>
  <si>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</si>
  <si>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</si>
  <si>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</si>
  <si>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</si>
  <si>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</si>
  <si>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</si>
  <si>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</si>
  <si>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</si>
  <si>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</si>
  <si>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</si>
  <si>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</si>
  <si>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</si>
  <si>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</si>
  <si>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</si>
  <si>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</si>
  <si>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</si>
  <si>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</si>
  <si>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</si>
  <si>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</si>
  <si>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</si>
  <si>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</si>
  <si>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</si>
  <si>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</si>
  <si>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</si>
  <si>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</si>
  <si>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</si>
  <si>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</si>
  <si>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</si>
  <si>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</si>
  <si>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</si>
  <si>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</si>
  <si>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</si>
  <si>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</si>
  <si>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</si>
  <si>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</si>
  <si>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</si>
  <si>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</si>
  <si>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</si>
  <si>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</si>
  <si>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</si>
  <si>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</si>
  <si>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</si>
  <si>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</si>
  <si>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</si>
  <si>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</si>
  <si>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</si>
  <si>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</si>
  <si>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</si>
  <si>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</si>
  <si>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</si>
  <si>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</si>
  <si>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</si>
  <si>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</si>
  <si>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</si>
  <si>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</si>
  <si>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</si>
  <si>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</si>
  <si>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</si>
  <si>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</si>
  <si>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</si>
  <si>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</si>
  <si>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</si>
  <si>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</si>
  <si>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</si>
  <si>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</si>
  <si>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</si>
  <si>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</si>
  <si>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</si>
  <si>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</si>
  <si>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</si>
  <si>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</si>
  <si>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</si>
  <si>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</si>
  <si>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</si>
  <si>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</si>
  <si>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</si>
  <si>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</si>
  <si>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</si>
  <si>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</si>
  <si>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</si>
  <si>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</si>
  <si>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</si>
  <si>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</si>
  <si>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</si>
  <si>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</si>
  <si>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</si>
  <si>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</si>
  <si>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</si>
  <si>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</si>
  <si>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</si>
  <si>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</si>
  <si>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</si>
  <si>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</si>
  <si>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</si>
  <si>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</si>
  <si>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</si>
  <si>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</si>
  <si>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</si>
  <si>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</si>
  <si>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</si>
  <si>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</si>
  <si>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</si>
  <si>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</si>
  <si>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</si>
  <si>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</si>
  <si>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</si>
  <si>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</si>
  <si>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</si>
  <si>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</si>
  <si>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</si>
  <si>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</si>
  <si>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</si>
  <si>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</si>
  <si>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</si>
  <si>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</si>
  <si>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</si>
  <si>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</si>
  <si>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</si>
  <si>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</si>
  <si>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</si>
  <si>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</si>
  <si>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</si>
  <si>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</si>
  <si>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</si>
  <si>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</si>
  <si>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</si>
  <si>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</si>
  <si>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</si>
  <si>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</si>
  <si>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</si>
  <si>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</si>
  <si>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</si>
  <si>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</si>
  <si>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</si>
  <si>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</si>
  <si>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</si>
  <si>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</si>
  <si>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</si>
  <si>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</si>
  <si>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</si>
  <si>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</si>
  <si>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</si>
  <si>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</si>
  <si>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</si>
  <si>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</si>
  <si>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</si>
  <si>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</si>
  <si>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</si>
  <si>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</si>
  <si>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</si>
  <si>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</si>
  <si>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</si>
  <si>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</si>
  <si>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</si>
  <si>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</si>
  <si>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</si>
  <si>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</si>
  <si>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</si>
  <si>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</si>
  <si>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</si>
  <si>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</si>
  <si>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</si>
  <si>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</si>
  <si>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</si>
  <si>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</si>
  <si>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</si>
  <si>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</si>
  <si>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</si>
  <si>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</si>
  <si>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</si>
  <si>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</si>
  <si>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</si>
  <si>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</si>
  <si>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</si>
  <si>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</si>
  <si>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</si>
  <si>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</si>
  <si>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</si>
  <si>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</si>
  <si>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</si>
  <si>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</si>
  <si>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</si>
  <si>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</si>
  <si>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</si>
  <si>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</si>
  <si>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</si>
  <si>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</si>
  <si>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</si>
  <si>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</si>
  <si>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</si>
  <si>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</si>
  <si>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</si>
  <si>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</si>
  <si>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</si>
  <si>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</si>
  <si>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</si>
  <si>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</si>
  <si>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</si>
  <si>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</si>
  <si>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</si>
  <si>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</si>
  <si>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</si>
  <si>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</si>
  <si>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</si>
  <si>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</si>
  <si>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</si>
  <si>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</si>
  <si>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</si>
  <si>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</si>
  <si>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</si>
  <si>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</si>
  <si>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</si>
  <si>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</si>
  <si>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</si>
  <si>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</si>
  <si>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</si>
  <si>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</si>
  <si>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</si>
  <si>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</si>
  <si>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</si>
  <si>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</si>
  <si>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</si>
  <si>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</si>
  <si>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</si>
  <si>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</si>
  <si>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</si>
  <si>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</si>
  <si>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</si>
  <si>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</si>
  <si>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</si>
  <si>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</si>
  <si>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</si>
  <si>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</si>
  <si>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</si>
  <si>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</si>
  <si>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</si>
  <si>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</si>
  <si>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</si>
  <si>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</si>
  <si>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</si>
  <si>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</si>
  <si>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</si>
  <si>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</si>
  <si>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</si>
  <si>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</si>
  <si>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</si>
  <si>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</si>
  <si>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</si>
  <si>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</si>
  <si>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</si>
  <si>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</si>
  <si>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</si>
  <si>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</si>
  <si>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</si>
  <si>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</si>
  <si>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</si>
  <si>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</si>
  <si>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</si>
  <si>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</si>
  <si>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</si>
  <si>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</si>
  <si>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</si>
  <si>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</si>
  <si>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</si>
  <si>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</si>
  <si>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</si>
  <si>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</si>
  <si>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</si>
  <si>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</si>
  <si>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</si>
  <si>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</si>
  <si>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</si>
  <si>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</si>
  <si>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</si>
  <si>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</si>
  <si>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</si>
  <si>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</si>
  <si>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</si>
  <si>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</si>
  <si>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</si>
  <si>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</si>
  <si>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</si>
  <si>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</si>
  <si>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</si>
  <si>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</si>
  <si>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</si>
  <si>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</si>
  <si>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</si>
  <si>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</si>
  <si>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</si>
  <si>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</si>
  <si>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</si>
  <si>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</si>
  <si>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</si>
  <si>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</si>
  <si>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</si>
  <si>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</si>
  <si>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</si>
  <si>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</si>
  <si>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</si>
  <si>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</si>
  <si>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</si>
  <si>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</si>
  <si>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</si>
  <si>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</si>
  <si>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</si>
  <si>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</si>
  <si>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</si>
  <si>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</si>
  <si>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</si>
  <si>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</si>
  <si>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</si>
  <si>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</si>
  <si>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</si>
  <si>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</si>
  <si>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</si>
  <si>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</si>
  <si>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</si>
  <si>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</si>
  <si>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</si>
  <si>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</si>
  <si>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</si>
  <si>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</si>
  <si>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</si>
  <si>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</si>
  <si>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</si>
  <si>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</si>
  <si>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</si>
  <si>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</si>
  <si>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</si>
  <si>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</si>
  <si>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</si>
  <si>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</si>
  <si>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</si>
  <si>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</si>
  <si>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</si>
  <si>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</si>
  <si>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</si>
  <si>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</si>
  <si>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</si>
  <si>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</si>
  <si>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</si>
  <si>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</si>
  <si>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</si>
  <si>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</si>
  <si>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</si>
  <si>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</si>
  <si>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</si>
  <si>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</si>
  <si>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</si>
  <si>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</si>
  <si>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</si>
  <si>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</si>
  <si>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</si>
  <si>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</si>
  <si>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</si>
  <si>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</si>
  <si>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</si>
  <si>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</si>
  <si>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</si>
  <si>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</si>
  <si>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</si>
  <si>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</si>
  <si>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</si>
  <si>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</si>
  <si>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</si>
  <si>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</si>
  <si>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</si>
  <si>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</si>
  <si>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</si>
  <si>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</si>
  <si>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</si>
  <si>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</si>
  <si>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</si>
  <si>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</si>
  <si>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</si>
  <si>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</si>
  <si>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</si>
  <si>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</si>
  <si>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</si>
  <si>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</si>
  <si>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</si>
  <si>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</si>
  <si>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</si>
  <si>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</si>
  <si>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</si>
  <si>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</si>
  <si>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</si>
  <si>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</si>
  <si>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</si>
  <si>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</si>
  <si>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</si>
  <si>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</si>
  <si>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</si>
  <si>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</si>
  <si>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</si>
  <si>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</si>
  <si>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</si>
  <si>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</si>
  <si>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</si>
  <si>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</si>
  <si>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</si>
  <si>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</si>
  <si>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</si>
  <si>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</si>
  <si>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</si>
  <si>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</si>
  <si>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</si>
  <si>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</si>
  <si>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</si>
  <si>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</si>
  <si>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</si>
  <si>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</si>
  <si>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</si>
  <si>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</si>
  <si>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</si>
  <si>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</si>
  <si>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</si>
  <si>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</si>
  <si>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</si>
  <si>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</si>
  <si>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</si>
  <si>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</si>
  <si>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</si>
  <si>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</si>
  <si>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</si>
  <si>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</si>
  <si>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</si>
  <si>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</si>
  <si>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</si>
  <si>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</si>
  <si>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</si>
  <si>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</si>
  <si>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</si>
  <si>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</si>
  <si>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</si>
  <si>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</si>
  <si>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</si>
  <si>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</si>
  <si>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</si>
  <si>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</si>
  <si>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</si>
  <si>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</si>
  <si>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</si>
  <si>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</si>
  <si>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</si>
  <si>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</si>
  <si>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</si>
  <si>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</si>
  <si>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</si>
  <si>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</si>
  <si>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</si>
  <si>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</si>
  <si>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</si>
  <si>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</si>
  <si>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</si>
  <si>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</si>
  <si>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</si>
  <si>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</si>
  <si>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</si>
  <si>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</si>
  <si>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</si>
  <si>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</si>
  <si>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</si>
  <si>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</si>
  <si>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</si>
  <si>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</si>
  <si>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</si>
  <si>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</si>
  <si>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</si>
  <si>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</si>
  <si>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</si>
  <si>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</si>
  <si>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</si>
  <si>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</si>
  <si>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</si>
  <si>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</si>
  <si>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</si>
  <si>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</si>
  <si>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</si>
  <si>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</si>
  <si>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</si>
  <si>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</si>
  <si>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</si>
  <si>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</si>
  <si>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</si>
  <si>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</si>
  <si>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</si>
  <si>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</si>
  <si>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</si>
  <si>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</si>
  <si>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</si>
  <si>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</si>
  <si>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</si>
  <si>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</si>
  <si>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</si>
  <si>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</si>
  <si>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</si>
  <si>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</si>
  <si>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</si>
  <si>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</si>
  <si>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</si>
  <si>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</si>
  <si>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</si>
  <si>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</si>
  <si>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</si>
  <si>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</si>
  <si>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</si>
  <si>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</si>
  <si>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</si>
  <si>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</si>
  <si>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</si>
  <si>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</si>
  <si>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</si>
  <si>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</si>
  <si>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</si>
  <si>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</si>
  <si>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</si>
  <si>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</si>
  <si>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</si>
  <si>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</si>
  <si>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</si>
  <si>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</si>
  <si>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</si>
  <si>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</si>
  <si>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</si>
  <si>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</si>
  <si>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</si>
  <si>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</si>
  <si>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</si>
  <si>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</si>
  <si>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</si>
  <si>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</si>
  <si>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</si>
  <si>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</si>
  <si>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</si>
  <si>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</si>
  <si>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</si>
  <si>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</si>
  <si>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</si>
  <si>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</si>
  <si>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</si>
  <si>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</si>
  <si>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</si>
  <si>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</si>
  <si>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</si>
  <si>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</si>
  <si>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</si>
  <si>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</si>
  <si>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</si>
  <si>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</si>
  <si>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</si>
  <si>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</si>
  <si>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</si>
  <si>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</si>
  <si>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</si>
  <si>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</si>
  <si>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</si>
  <si>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</si>
  <si>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</si>
  <si>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</si>
  <si>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</si>
  <si>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</si>
  <si>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</si>
  <si>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</si>
  <si>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</si>
  <si>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</si>
  <si>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</si>
  <si>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</si>
  <si>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</si>
  <si>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</si>
  <si>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</si>
  <si>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</si>
  <si>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</si>
  <si>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</si>
  <si>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</si>
  <si>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</si>
  <si>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</si>
  <si>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</si>
  <si>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</si>
  <si>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</si>
  <si>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</si>
  <si>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</si>
  <si>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</si>
  <si>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</si>
  <si>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</si>
  <si>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</si>
  <si>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</si>
  <si>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</si>
  <si>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</si>
  <si>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</si>
  <si>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</si>
  <si>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</si>
  <si>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</si>
  <si>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</si>
  <si>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</si>
  <si>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</si>
  <si>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</si>
  <si>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</si>
  <si>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</si>
  <si>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</si>
  <si>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</si>
  <si>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</si>
  <si>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</si>
  <si>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</si>
  <si>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</si>
  <si>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</si>
  <si>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</si>
  <si>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</si>
  <si>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</si>
  <si>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</si>
  <si>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</si>
  <si>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</si>
  <si>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</si>
  <si>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</si>
  <si>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</si>
  <si>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</si>
  <si>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</si>
  <si>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</si>
  <si>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</si>
  <si>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</si>
  <si>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</si>
  <si>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</si>
  <si>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</si>
  <si>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</si>
  <si>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</si>
  <si>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</si>
  <si>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</si>
  <si>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</si>
  <si>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</si>
  <si>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</si>
  <si>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</si>
  <si>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</si>
  <si>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</si>
  <si>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</si>
  <si>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</si>
  <si>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</si>
  <si>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</si>
  <si>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</si>
  <si>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</si>
  <si>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</si>
  <si>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</si>
  <si>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</si>
  <si>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</si>
  <si>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</si>
  <si>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</si>
  <si>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</si>
  <si>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</si>
  <si>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</si>
  <si>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</si>
  <si>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</si>
  <si>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</si>
  <si>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</si>
  <si>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</si>
  <si>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</si>
  <si>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</si>
  <si>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</si>
  <si>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</si>
  <si>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</si>
  <si>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</si>
  <si>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</si>
  <si>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</si>
  <si>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</si>
  <si>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</si>
  <si>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</si>
  <si>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</si>
  <si>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</si>
  <si>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</si>
  <si>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</si>
  <si>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</si>
  <si>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</si>
  <si>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</si>
  <si>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</si>
  <si>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</si>
  <si>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</si>
  <si>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</si>
  <si>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</si>
  <si>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</si>
  <si>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</si>
  <si>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</si>
  <si>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</si>
  <si>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</si>
  <si>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</si>
  <si>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</si>
  <si>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</si>
  <si>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</si>
  <si>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</si>
  <si>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</si>
  <si>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</si>
  <si>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</si>
  <si>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</si>
  <si>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</si>
  <si>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</si>
  <si>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</si>
  <si>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</si>
  <si>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</si>
  <si>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</si>
  <si>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</si>
  <si>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</si>
  <si>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</si>
  <si>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</si>
  <si>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</si>
  <si>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</si>
  <si>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</si>
  <si>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</si>
  <si>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</si>
  <si>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</si>
  <si>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</si>
  <si>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</si>
  <si>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</si>
  <si>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</si>
  <si>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</si>
  <si>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</si>
  <si>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</si>
  <si>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</si>
  <si>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</si>
  <si>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</si>
  <si>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</si>
  <si>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</si>
  <si>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</si>
  <si>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</si>
  <si>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</si>
  <si>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</si>
  <si>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</si>
  <si>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</si>
  <si>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</si>
  <si>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</si>
  <si>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</si>
  <si>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</si>
  <si>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</si>
  <si>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</si>
  <si>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</si>
  <si>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</si>
  <si>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</si>
  <si>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</si>
  <si>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</si>
  <si>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</si>
  <si>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</si>
  <si>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</si>
  <si>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</si>
  <si>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</si>
  <si>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</si>
  <si>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</si>
  <si>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</si>
  <si>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</si>
  <si>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</si>
  <si>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</si>
  <si>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</si>
  <si>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</si>
  <si>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</si>
  <si>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</si>
  <si>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</si>
  <si>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</si>
  <si>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</si>
  <si>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</si>
  <si>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</si>
  <si>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</si>
  <si>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</si>
  <si>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</si>
  <si>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</si>
  <si>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</si>
  <si>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</si>
  <si>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</si>
  <si>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</si>
  <si>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</si>
  <si>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</si>
  <si>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</si>
  <si>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</si>
  <si>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</si>
  <si>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</si>
  <si>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</si>
  <si>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</si>
  <si>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</si>
  <si>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</si>
  <si>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</si>
  <si>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</si>
  <si>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</si>
  <si>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</si>
  <si>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</si>
  <si>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</si>
  <si>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</si>
  <si>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</si>
  <si>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</si>
  <si>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</si>
  <si>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</si>
  <si>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</si>
  <si>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</si>
  <si>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</si>
  <si>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</si>
  <si>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</si>
  <si>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</si>
  <si>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</si>
  <si>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</si>
  <si>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</si>
  <si>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</si>
  <si>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</si>
  <si>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</si>
  <si>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</si>
  <si>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</si>
  <si>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</si>
  <si>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</si>
  <si>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</si>
  <si>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</si>
  <si>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</si>
  <si>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</si>
  <si>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</si>
  <si>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</si>
  <si>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</si>
  <si>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</si>
  <si>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</si>
  <si>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</si>
  <si>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</si>
  <si>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</si>
  <si>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</si>
  <si>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</si>
  <si>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</si>
  <si>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</si>
  <si>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</si>
  <si>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</si>
  <si>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</si>
  <si>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</si>
  <si>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</si>
  <si>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</si>
  <si>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</si>
  <si>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</si>
  <si>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</si>
  <si>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</si>
  <si>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</si>
  <si>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</si>
  <si>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</si>
  <si>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</si>
  <si>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</si>
  <si>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</si>
  <si>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</si>
  <si>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</si>
  <si>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</si>
  <si>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</si>
  <si>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</si>
  <si>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</si>
  <si>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</si>
  <si>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</si>
  <si>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</si>
  <si>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</si>
  <si>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</si>
  <si>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</si>
  <si>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</si>
  <si>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</si>
  <si>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</si>
  <si>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</si>
  <si>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</si>
  <si>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</si>
  <si>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</si>
  <si>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</si>
  <si>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</si>
  <si>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</si>
  <si>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</si>
  <si>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</si>
  <si>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</si>
  <si>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</si>
  <si>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</si>
  <si>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</si>
  <si>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</si>
  <si>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</si>
  <si>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</si>
  <si>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</si>
  <si>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</si>
  <si>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</si>
  <si>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</si>
  <si>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</si>
  <si>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</si>
  <si>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</si>
  <si>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</si>
  <si>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</si>
  <si>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</si>
  <si>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</si>
  <si>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</si>
  <si>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</si>
  <si>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</si>
  <si>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</si>
  <si>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</si>
  <si>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</si>
  <si>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</si>
  <si>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</si>
  <si>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</si>
  <si>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</si>
  <si>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</si>
  <si>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</si>
  <si>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</si>
  <si>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</si>
  <si>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</si>
  <si>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</si>
  <si>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</si>
  <si>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</si>
  <si>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</si>
  <si>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</si>
  <si>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</si>
  <si>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</si>
  <si>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</si>
  <si>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</si>
  <si>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</si>
  <si>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</si>
  <si>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</si>
  <si>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</si>
  <si>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</si>
  <si>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</si>
  <si>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</si>
  <si>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</si>
  <si>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</si>
  <si>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</si>
  <si>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</si>
  <si>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</si>
  <si>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</si>
  <si>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</si>
  <si>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</si>
  <si>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</si>
  <si>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</si>
  <si>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</si>
  <si>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</si>
  <si>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</si>
  <si>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</si>
  <si>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</si>
  <si>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</si>
  <si>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</si>
  <si>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</si>
  <si>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</si>
  <si>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</si>
  <si>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</si>
  <si>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</si>
  <si>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</si>
  <si>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</si>
  <si>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</si>
  <si>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</si>
  <si>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</si>
  <si>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</si>
  <si>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</si>
  <si>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</si>
  <si>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</si>
  <si>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</si>
  <si>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</si>
  <si>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</si>
  <si>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</si>
  <si>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</si>
  <si>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</si>
  <si>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</si>
  <si>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</si>
  <si>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</si>
  <si>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</si>
  <si>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</si>
  <si>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</si>
  <si>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</si>
  <si>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</si>
  <si>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</si>
  <si>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</si>
  <si>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</si>
  <si>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</si>
  <si>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</si>
  <si>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</si>
  <si>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</si>
  <si>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</si>
  <si>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</si>
  <si>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</si>
  <si>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</si>
  <si>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</si>
  <si>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</si>
  <si>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</si>
  <si>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</si>
  <si>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</si>
  <si>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</si>
  <si>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</si>
  <si>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</si>
  <si>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</si>
  <si>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</si>
  <si>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</si>
  <si>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</si>
  <si>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</si>
  <si>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</si>
  <si>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</si>
  <si>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</si>
  <si>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</si>
  <si>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</si>
  <si>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</si>
  <si>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</si>
  <si>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</si>
  <si>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</si>
  <si>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</si>
  <si>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</si>
  <si>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</si>
  <si>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</si>
  <si>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</si>
  <si>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</si>
  <si>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</si>
  <si>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</si>
  <si>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</si>
  <si>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</si>
  <si>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</si>
  <si>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</si>
  <si>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</si>
  <si>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</si>
  <si>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</si>
  <si>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</si>
  <si>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</si>
  <si>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</si>
  <si>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</si>
  <si>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</si>
  <si>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</si>
  <si>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</si>
  <si>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</si>
  <si>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</si>
  <si>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</si>
  <si>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</si>
  <si>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</si>
  <si>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</si>
  <si>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</si>
  <si>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</si>
  <si>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</si>
  <si>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</si>
  <si>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</si>
  <si>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</si>
  <si>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</si>
  <si>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</si>
  <si>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</si>
  <si>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</si>
  <si>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</si>
  <si>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</si>
  <si>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</si>
  <si>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</si>
  <si>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</si>
  <si>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</si>
  <si>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</si>
  <si>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</si>
  <si>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</si>
  <si>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</si>
  <si>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</si>
  <si>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</si>
  <si>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</si>
  <si>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</si>
  <si>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</si>
  <si>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</si>
  <si>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</si>
  <si>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</si>
  <si>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</si>
  <si>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</si>
  <si>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</si>
  <si>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</si>
  <si>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</si>
  <si>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</si>
  <si>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</si>
  <si>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</si>
  <si>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</si>
  <si>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</si>
  <si>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</si>
  <si>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</si>
  <si>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</si>
  <si>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</si>
  <si>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</si>
  <si>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</si>
  <si>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</si>
  <si>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</si>
  <si>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</si>
  <si>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</si>
  <si>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</si>
  <si>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</si>
  <si>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</si>
  <si>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</si>
  <si>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</si>
  <si>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</si>
  <si>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</si>
  <si>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</si>
  <si>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</si>
  <si>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</si>
  <si>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</si>
  <si>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</si>
  <si>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</si>
  <si>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</si>
  <si>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</si>
  <si>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</si>
  <si>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</si>
  <si>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</si>
  <si>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</si>
  <si>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</si>
  <si>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</si>
  <si>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</si>
  <si>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</si>
  <si>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</si>
  <si>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</si>
  <si>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</si>
  <si>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</si>
  <si>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</si>
  <si>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</si>
  <si>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</si>
  <si>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</si>
  <si>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</si>
  <si>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</si>
  <si>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</si>
  <si>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</si>
  <si>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</si>
  <si>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</si>
  <si>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</si>
  <si>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</si>
  <si>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</si>
  <si>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</si>
  <si>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</si>
  <si>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</si>
  <si>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</si>
  <si>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</si>
  <si>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</si>
  <si>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</si>
  <si>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</si>
  <si>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</si>
  <si>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</si>
  <si>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</si>
  <si>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</si>
  <si>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</si>
  <si>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</si>
  <si>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</si>
  <si>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</si>
  <si>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</si>
  <si>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</si>
  <si>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</si>
  <si>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</si>
  <si>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</si>
  <si>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</si>
  <si>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</si>
  <si>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</si>
  <si>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</si>
  <si>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</si>
  <si>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</si>
  <si>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</si>
  <si>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</si>
  <si>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</si>
  <si>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</si>
  <si>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</si>
  <si>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</si>
  <si>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</si>
  <si>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</si>
  <si>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</si>
  <si>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</si>
  <si>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</si>
  <si>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</si>
  <si>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</si>
  <si>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</si>
  <si>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</si>
  <si>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</si>
  <si>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</si>
  <si>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</si>
  <si>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</si>
  <si>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</si>
  <si>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</si>
  <si>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</si>
  <si>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</si>
  <si>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</si>
  <si>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</si>
  <si>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</si>
  <si>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</si>
  <si>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</si>
  <si>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</si>
  <si>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</si>
  <si>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</si>
  <si>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</si>
  <si>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</si>
  <si>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</si>
  <si>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</si>
  <si>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</si>
  <si>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</si>
  <si>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</si>
  <si>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</si>
  <si>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</si>
  <si>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</si>
  <si>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</si>
  <si>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</si>
  <si>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</si>
  <si>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</si>
  <si>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</si>
  <si>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</si>
  <si>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</si>
  <si>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</si>
  <si>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</si>
  <si>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</si>
  <si>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</si>
  <si>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</si>
  <si>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</si>
  <si>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</si>
  <si>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</si>
  <si>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</si>
  <si>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</si>
  <si>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</si>
  <si>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</si>
  <si>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</si>
  <si>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</si>
  <si>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</si>
  <si>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</si>
  <si>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</si>
  <si>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</si>
  <si>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</si>
  <si>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</si>
  <si>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</si>
  <si>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</si>
  <si>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</si>
  <si>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</si>
  <si>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</si>
  <si>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</si>
  <si>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</si>
  <si>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</si>
  <si>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</si>
  <si>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</si>
  <si>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</si>
  <si>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</si>
  <si>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</si>
  <si>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</si>
  <si>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</si>
  <si>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</si>
  <si>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</si>
  <si>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</si>
  <si>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</si>
  <si>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</si>
  <si>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</si>
  <si>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</si>
  <si>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</si>
  <si>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</si>
  <si>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</si>
  <si>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</si>
  <si>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</si>
  <si>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</si>
  <si>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</si>
  <si>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</si>
  <si>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</si>
  <si>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</si>
  <si>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</si>
  <si>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</si>
  <si>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</si>
  <si>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</si>
  <si>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</si>
  <si>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</si>
  <si>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</si>
  <si>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</si>
  <si>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</si>
  <si>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</si>
  <si>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</si>
  <si>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</si>
  <si>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</si>
  <si>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</si>
  <si>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</si>
  <si>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</si>
  <si>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</si>
  <si>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</si>
  <si>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</si>
  <si>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</si>
  <si>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</si>
  <si>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</si>
  <si>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</si>
  <si>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</si>
  <si>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</si>
  <si>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</si>
  <si>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</si>
  <si>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</si>
  <si>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</si>
  <si>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</si>
  <si>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</si>
  <si>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</si>
  <si>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</si>
  <si>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</si>
  <si>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</si>
  <si>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</si>
  <si>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</si>
  <si>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</si>
  <si>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</si>
  <si>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</si>
  <si>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</si>
  <si>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</si>
  <si>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</si>
  <si>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</si>
  <si>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</si>
  <si>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</si>
  <si>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</si>
  <si>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</si>
  <si>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</si>
  <si>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</si>
  <si>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</si>
  <si>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</si>
  <si>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</si>
  <si>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</si>
  <si>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</si>
  <si>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</si>
  <si>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</si>
  <si>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</si>
  <si>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</si>
  <si>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</si>
  <si>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</si>
  <si>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</si>
  <si>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</si>
  <si>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</si>
  <si>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</si>
  <si>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</si>
  <si>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</si>
  <si>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</si>
  <si>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</si>
  <si>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</si>
  <si>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</si>
  <si>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</si>
  <si>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</si>
  <si>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</si>
  <si>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</si>
  <si>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</si>
  <si>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</si>
  <si>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</si>
  <si>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</si>
  <si>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</si>
  <si>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</si>
  <si>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</si>
  <si>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</si>
  <si>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</si>
  <si>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</si>
  <si>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</si>
  <si>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</si>
  <si>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</si>
  <si>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</si>
  <si>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</si>
  <si>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</si>
  <si>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</si>
  <si>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</si>
  <si>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</si>
  <si>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</si>
  <si>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</si>
  <si>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</si>
  <si>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</si>
  <si>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</si>
  <si>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</si>
  <si>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</si>
  <si>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</si>
  <si>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</si>
  <si>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</si>
  <si>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</si>
  <si>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</si>
  <si>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</si>
  <si>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</si>
  <si>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</si>
  <si>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</si>
  <si>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</si>
  <si>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</si>
  <si>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</si>
  <si>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</si>
  <si>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</si>
  <si>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</si>
  <si>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</si>
  <si>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</si>
  <si>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</si>
  <si>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</si>
  <si>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</si>
  <si>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</si>
  <si>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</si>
  <si>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</si>
  <si>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</si>
  <si>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</si>
  <si>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</si>
  <si>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</si>
  <si>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</si>
  <si>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</si>
  <si>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</si>
  <si>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</si>
  <si>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</si>
  <si>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</si>
  <si>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</si>
  <si>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</si>
  <si>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</si>
  <si>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</si>
  <si>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</si>
  <si>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</si>
  <si>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</si>
  <si>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</si>
  <si>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</si>
  <si>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</si>
  <si>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</si>
  <si>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</si>
  <si>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</si>
  <si>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</si>
  <si>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</si>
  <si>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</si>
  <si>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</si>
  <si>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</si>
  <si>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</si>
  <si>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</si>
  <si>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</si>
  <si>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</si>
  <si>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</si>
  <si>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</si>
  <si>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</si>
  <si>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</si>
  <si>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</si>
  <si>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</si>
  <si>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</si>
  <si>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</si>
  <si>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</si>
  <si>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</si>
  <si>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</si>
  <si>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</si>
  <si>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</si>
  <si>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</si>
  <si>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</si>
  <si>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</si>
  <si>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</si>
  <si>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</si>
  <si>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</si>
  <si>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</si>
  <si>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</si>
  <si>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</si>
  <si>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</si>
  <si>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</si>
  <si>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</si>
  <si>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</si>
  <si>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</si>
  <si>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</si>
  <si>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</si>
  <si>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</si>
  <si>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</si>
  <si>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</si>
  <si>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</si>
  <si>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</si>
  <si>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</si>
  <si>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</si>
  <si>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</si>
  <si>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</si>
  <si>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</si>
  <si>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</si>
  <si>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</si>
  <si>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</si>
  <si>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</si>
  <si>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</si>
  <si>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</si>
  <si>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</si>
  <si>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</si>
  <si>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</si>
  <si>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</si>
  <si>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</si>
  <si>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</si>
  <si>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</si>
  <si>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</si>
  <si>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</si>
  <si>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</si>
  <si>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</si>
  <si>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</si>
  <si>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</si>
  <si>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</si>
  <si>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</si>
  <si>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</si>
  <si>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</si>
  <si>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</si>
  <si>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</si>
  <si>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</si>
  <si>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</si>
  <si>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</si>
  <si>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</si>
  <si>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</si>
  <si>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</si>
  <si>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</si>
  <si>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</si>
  <si>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</si>
  <si>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</si>
  <si>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</si>
  <si>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</si>
  <si>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</si>
  <si>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</si>
  <si>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</si>
  <si>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</si>
  <si>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</si>
  <si>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</si>
  <si>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</si>
  <si>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</si>
  <si>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</si>
  <si>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</si>
  <si>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</si>
  <si>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</si>
  <si>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</si>
  <si>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</si>
  <si>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</si>
  <si>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</si>
  <si>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</si>
  <si>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</si>
  <si>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</si>
  <si>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</si>
  <si>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</si>
  <si>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</si>
  <si>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</si>
  <si>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</si>
  <si>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</si>
  <si>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</si>
  <si>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</si>
  <si>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</si>
  <si>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</si>
  <si>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</si>
  <si>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</si>
  <si>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</si>
  <si>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</si>
  <si>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</si>
  <si>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</si>
  <si>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</si>
  <si>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</si>
  <si>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</si>
  <si>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</si>
  <si>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</si>
  <si>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</si>
  <si>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</si>
  <si>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</si>
  <si>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</si>
  <si>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</si>
  <si>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</si>
  <si>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</si>
  <si>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</si>
  <si>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</si>
  <si>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</si>
  <si>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</si>
  <si>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</si>
  <si>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</si>
  <si>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</si>
  <si>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</si>
  <si>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</si>
  <si>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</si>
  <si>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</si>
  <si>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</si>
  <si>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</si>
  <si>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</si>
  <si>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</si>
  <si>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</si>
  <si>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</si>
  <si>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</si>
  <si>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</si>
  <si>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</si>
  <si>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</si>
  <si>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</si>
  <si>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</si>
  <si>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</si>
  <si>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</si>
  <si>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</si>
  <si>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</si>
  <si>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</si>
  <si>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</si>
  <si>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</si>
  <si>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</si>
  <si>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</si>
  <si>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</si>
  <si>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</si>
  <si>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</si>
  <si>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</si>
  <si>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</si>
  <si>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</si>
  <si>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</si>
  <si>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</si>
  <si>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</si>
  <si>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</si>
  <si>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</si>
  <si>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</si>
  <si>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</si>
  <si>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</si>
  <si>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</si>
  <si>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</si>
  <si>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</si>
  <si>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</si>
  <si>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</si>
  <si>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</si>
  <si>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</si>
  <si>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</si>
  <si>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</si>
  <si>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</si>
  <si>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</si>
  <si>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</si>
  <si>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</si>
  <si>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</si>
  <si>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</si>
  <si>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</si>
  <si>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</si>
  <si>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</si>
  <si>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</si>
  <si>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</si>
  <si>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</si>
  <si>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</si>
  <si>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</si>
  <si>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</si>
  <si>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</si>
  <si>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</si>
  <si>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</si>
  <si>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</si>
  <si>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</si>
  <si>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</si>
  <si>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</si>
  <si>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</si>
  <si>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</si>
  <si>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</si>
  <si>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</si>
  <si>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</si>
  <si>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</si>
  <si>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</si>
  <si>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</si>
  <si>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</si>
  <si>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</si>
  <si>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</si>
  <si>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</si>
  <si>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</si>
  <si>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</si>
  <si>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</si>
  <si>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</si>
  <si>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</si>
  <si>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</si>
  <si>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</si>
  <si>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</si>
  <si>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</si>
  <si>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</si>
  <si>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</si>
  <si>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</si>
  <si>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</si>
  <si>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</si>
  <si>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</si>
  <si>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</si>
  <si>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</si>
  <si>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</si>
  <si>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</si>
  <si>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</si>
  <si>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</si>
  <si>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</si>
  <si>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</si>
  <si>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</si>
  <si>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</si>
  <si>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</si>
  <si>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</si>
  <si>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</si>
  <si>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</si>
  <si>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</si>
  <si>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</si>
  <si>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</si>
  <si>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</si>
  <si>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</si>
  <si>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</si>
  <si>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</si>
  <si>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</si>
  <si>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</si>
  <si>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</si>
  <si>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</si>
  <si>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</si>
  <si>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</si>
  <si>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</si>
  <si>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</si>
  <si>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</si>
  <si>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</si>
  <si>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</si>
  <si>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</si>
  <si>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</si>
  <si>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</si>
  <si>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</si>
  <si>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</si>
  <si>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</si>
  <si>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</si>
  <si>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</si>
  <si>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</si>
  <si>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</si>
  <si>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</si>
  <si>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</si>
  <si>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</si>
  <si>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</si>
  <si>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</si>
  <si>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</si>
  <si>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</si>
  <si>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</si>
  <si>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</si>
  <si>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</si>
  <si>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</si>
  <si>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</si>
  <si>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</si>
  <si>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</si>
  <si>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</si>
  <si>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</si>
  <si>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</si>
  <si>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</si>
  <si>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</si>
  <si>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</si>
  <si>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</si>
  <si>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</si>
  <si>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</si>
  <si>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</si>
  <si>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</si>
  <si>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</si>
  <si>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</si>
  <si>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</si>
  <si>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</si>
  <si>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</si>
  <si>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</si>
  <si>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</si>
  <si>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</si>
  <si>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</si>
  <si>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</si>
  <si>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</si>
  <si>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</si>
  <si>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</si>
  <si>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</si>
  <si>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</si>
  <si>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</si>
  <si>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</si>
  <si>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</si>
  <si>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</si>
  <si>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</si>
  <si>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</si>
  <si>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</si>
  <si>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</si>
  <si>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</si>
  <si>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</si>
  <si>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</si>
  <si>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</si>
  <si>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</si>
  <si>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</si>
  <si>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</si>
  <si>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</si>
  <si>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</si>
  <si>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</si>
  <si>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</si>
  <si>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</si>
  <si>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</si>
  <si>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</si>
  <si>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</si>
  <si>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</si>
  <si>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</si>
  <si>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</si>
  <si>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</si>
  <si>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</si>
  <si>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</si>
  <si>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</si>
  <si>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</si>
  <si>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</si>
  <si>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</si>
  <si>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</si>
  <si>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</si>
  <si>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</si>
  <si>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</si>
  <si>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</si>
  <si>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</si>
  <si>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</si>
  <si>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</si>
  <si>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</si>
  <si>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</si>
  <si>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</si>
  <si>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</si>
  <si>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</si>
  <si>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</si>
  <si>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</si>
  <si>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</si>
  <si>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</si>
  <si>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</si>
  <si>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</si>
  <si>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</si>
  <si>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</si>
  <si>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</si>
  <si>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</si>
  <si>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</si>
  <si>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</si>
  <si>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</si>
  <si>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</si>
  <si>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</si>
  <si>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</si>
  <si>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</si>
  <si>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</si>
  <si>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</si>
  <si>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</si>
  <si>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</si>
  <si>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</si>
  <si>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</si>
  <si>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</si>
  <si>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</si>
  <si>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</si>
  <si>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</si>
  <si>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</si>
  <si>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</si>
  <si>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</si>
  <si>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</si>
  <si>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</si>
  <si>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</si>
  <si>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</si>
  <si>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</si>
  <si>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</si>
  <si>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</si>
  <si>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</si>
  <si>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</si>
  <si>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</si>
  <si>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</si>
  <si>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</si>
  <si>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</si>
  <si>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</si>
  <si>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</si>
  <si>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</si>
  <si>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</si>
  <si>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</si>
  <si>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</si>
  <si>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</si>
  <si>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</si>
  <si>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</si>
  <si>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</si>
  <si>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</si>
  <si>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</si>
  <si>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</si>
  <si>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</si>
  <si>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</si>
  <si>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</si>
  <si>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</si>
  <si>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</si>
  <si>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</si>
  <si>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</si>
  <si>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</si>
  <si>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</si>
  <si>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</si>
  <si>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</si>
  <si>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</si>
  <si>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</si>
  <si>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</si>
  <si>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</si>
  <si>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</si>
  <si>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</si>
  <si>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</si>
  <si>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</si>
  <si>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</si>
  <si>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</si>
  <si>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</si>
  <si>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</si>
  <si>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</si>
  <si>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</si>
  <si>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</si>
  <si>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</si>
  <si>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</si>
  <si>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</si>
  <si>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</si>
  <si>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</si>
  <si>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</si>
  <si>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</si>
  <si>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</si>
  <si>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</si>
  <si>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</si>
  <si>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</si>
  <si>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</si>
  <si>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</si>
  <si>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</si>
  <si>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</si>
  <si>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</si>
  <si>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</si>
  <si>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</si>
  <si>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</si>
  <si>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</si>
  <si>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</si>
  <si>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</si>
  <si>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</si>
  <si>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</si>
  <si>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</si>
  <si>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</si>
  <si>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</si>
  <si>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</si>
  <si>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</si>
  <si>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</si>
  <si>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</si>
  <si>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</si>
  <si>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</si>
  <si>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</si>
  <si>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</si>
  <si>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</si>
  <si>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</si>
  <si>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</si>
  <si>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</si>
  <si>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</si>
  <si>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</si>
  <si>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</si>
  <si>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</si>
  <si>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</si>
  <si>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</si>
  <si>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</si>
  <si>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</si>
  <si>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</si>
  <si>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</si>
  <si>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</si>
  <si>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</si>
  <si>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</si>
  <si>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</si>
  <si>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</si>
  <si>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</si>
  <si>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</si>
  <si>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</si>
  <si>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</si>
  <si>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</si>
  <si>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</si>
  <si>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</si>
  <si>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</si>
  <si>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</si>
  <si>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</si>
  <si>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</si>
  <si>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</si>
  <si>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</si>
  <si>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</si>
  <si>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</si>
  <si>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</si>
  <si>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</si>
  <si>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</si>
  <si>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</si>
  <si>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</si>
  <si>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</si>
  <si>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</si>
  <si>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</si>
  <si>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</si>
  <si>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</si>
  <si>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</si>
  <si>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</si>
  <si>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</si>
  <si>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</si>
  <si>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</si>
  <si>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</si>
  <si>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</si>
  <si>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</si>
  <si>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</si>
  <si>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</si>
  <si>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</si>
  <si>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</si>
  <si>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</si>
  <si>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</si>
  <si>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</si>
  <si>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</si>
  <si>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</si>
  <si>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</si>
  <si>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</si>
  <si>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</si>
  <si>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</si>
  <si>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</si>
  <si>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</si>
  <si>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</si>
  <si>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</si>
  <si>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</si>
  <si>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</si>
  <si>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</si>
  <si>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</si>
  <si>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</si>
  <si>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</si>
  <si>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</si>
  <si>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</si>
  <si>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</si>
  <si>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</si>
  <si>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</si>
  <si>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</si>
  <si>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</si>
  <si>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</si>
  <si>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</si>
  <si>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</si>
  <si>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</si>
  <si>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</si>
  <si>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</si>
  <si>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</si>
  <si>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</si>
  <si>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</si>
  <si>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</si>
  <si>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</si>
  <si>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</si>
  <si>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</si>
  <si>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</si>
  <si>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</si>
  <si>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</si>
  <si>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</si>
  <si>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</si>
  <si>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</si>
  <si>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</si>
  <si>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</si>
  <si>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</si>
  <si>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</si>
  <si>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</si>
  <si>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</si>
  <si>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</si>
  <si>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</si>
  <si>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</si>
  <si>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</si>
  <si>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</si>
  <si>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</si>
  <si>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</si>
  <si>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</si>
  <si>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</si>
  <si>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</si>
  <si>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</si>
  <si>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</si>
  <si>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</si>
  <si>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</si>
  <si>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</si>
  <si>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</si>
  <si>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</si>
  <si>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</si>
  <si>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</si>
  <si>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</si>
  <si>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</si>
  <si>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</si>
  <si>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</si>
  <si>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</si>
  <si>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</si>
  <si>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</si>
  <si>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</si>
  <si>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</si>
  <si>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</si>
  <si>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</si>
  <si>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</si>
  <si>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</si>
  <si>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</si>
  <si>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</si>
  <si>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</si>
  <si>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</si>
  <si>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</si>
  <si>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</si>
  <si>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</si>
  <si>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</si>
  <si>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</si>
  <si>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</si>
  <si>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</si>
  <si>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</si>
  <si>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</si>
  <si>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</si>
  <si>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</si>
  <si>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</si>
  <si>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</si>
  <si>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</si>
  <si>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</si>
  <si>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</si>
  <si>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</si>
  <si>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</si>
  <si>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</si>
  <si>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</si>
  <si>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</si>
  <si>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</si>
  <si>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</si>
  <si>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</si>
  <si>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</si>
  <si>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</si>
  <si>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</si>
  <si>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</si>
  <si>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</si>
  <si>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</si>
  <si>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</si>
  <si>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</si>
  <si>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</si>
  <si>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</si>
  <si>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</si>
  <si>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</si>
  <si>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</si>
  <si>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</si>
  <si>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</si>
  <si>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</si>
  <si>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</si>
  <si>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</si>
  <si>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</si>
  <si>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</si>
  <si>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</si>
  <si>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</si>
  <si>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</si>
  <si>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</si>
  <si>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</si>
  <si>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</si>
  <si>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</si>
  <si>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</si>
  <si>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</si>
  <si>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</si>
  <si>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</si>
  <si>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</si>
  <si>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</si>
  <si>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</si>
  <si>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</si>
  <si>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</si>
  <si>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</si>
  <si>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</si>
  <si>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</si>
  <si>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</si>
  <si>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</si>
  <si>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</si>
  <si>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</si>
  <si>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</si>
  <si>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</si>
  <si>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</si>
  <si>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</si>
  <si>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</si>
  <si>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</si>
  <si>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</si>
  <si>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</si>
  <si>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</si>
  <si>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</si>
  <si>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</si>
  <si>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</si>
  <si>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</si>
  <si>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</si>
  <si>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</si>
  <si>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</si>
  <si>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</si>
  <si>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</si>
  <si>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</si>
  <si>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</si>
  <si>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</si>
  <si>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</si>
  <si>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</si>
  <si>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</si>
  <si>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</si>
  <si>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</si>
  <si>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</si>
  <si>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</si>
  <si>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</si>
  <si>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</si>
  <si>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</si>
  <si>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</si>
  <si>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</si>
  <si>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</si>
  <si>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</si>
  <si>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</si>
  <si>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</si>
  <si>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</si>
  <si>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</si>
  <si>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</si>
  <si>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</si>
  <si>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</si>
  <si>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</si>
  <si>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</si>
  <si>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</si>
  <si>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</si>
  <si>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</si>
  <si>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</si>
  <si>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</si>
  <si>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</si>
  <si>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</si>
  <si>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</si>
  <si>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</si>
  <si>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</si>
  <si>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</si>
  <si>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</si>
  <si>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</si>
  <si>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</si>
  <si>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</si>
  <si>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</si>
  <si>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</si>
  <si>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</si>
  <si>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</si>
  <si>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</si>
  <si>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</si>
  <si>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</si>
  <si>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</si>
  <si>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</si>
  <si>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</si>
  <si>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</si>
  <si>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</si>
  <si>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</si>
  <si>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</si>
  <si>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</si>
  <si>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</si>
  <si>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</si>
  <si>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</si>
  <si>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</si>
  <si>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</si>
  <si>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</si>
  <si>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</si>
  <si>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</si>
  <si>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</si>
  <si>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</si>
  <si>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</si>
  <si>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</si>
  <si>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</si>
  <si>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</si>
  <si>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</si>
  <si>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</si>
  <si>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</si>
  <si>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</si>
  <si>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</si>
  <si>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</si>
  <si>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</si>
  <si>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</si>
  <si>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</si>
  <si>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</si>
  <si>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</si>
  <si>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</si>
  <si>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</si>
  <si>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</si>
  <si>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</si>
  <si>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</si>
  <si>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</si>
  <si>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</si>
  <si>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</si>
  <si>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</si>
  <si>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</si>
  <si>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</si>
  <si>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</si>
  <si>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</si>
  <si>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</si>
  <si>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</si>
  <si>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</si>
  <si>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</si>
  <si>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</si>
  <si>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</si>
  <si>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</si>
  <si>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</si>
  <si>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</si>
  <si>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</si>
  <si>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</si>
  <si>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</si>
  <si>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</si>
  <si>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</si>
  <si>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</si>
  <si>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</si>
  <si>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</si>
  <si>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</si>
  <si>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</si>
  <si>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</si>
  <si>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</si>
  <si>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</si>
  <si>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</si>
  <si>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</si>
  <si>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</si>
  <si>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</si>
  <si>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</si>
  <si>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</si>
  <si>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</si>
  <si>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</si>
  <si>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</si>
  <si>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</si>
  <si>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</si>
  <si>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</si>
  <si>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</si>
  <si>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</si>
  <si>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</si>
  <si>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</si>
  <si>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</si>
  <si>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</si>
  <si>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</si>
  <si>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</si>
  <si>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</si>
  <si>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</si>
  <si>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</si>
  <si>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</si>
  <si>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</si>
  <si>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</si>
  <si>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</si>
  <si>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</si>
  <si>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</si>
  <si>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</si>
  <si>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</si>
  <si>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</si>
  <si>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</si>
  <si>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</si>
  <si>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</si>
  <si>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</si>
  <si>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</si>
  <si>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</si>
  <si>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</si>
  <si>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</si>
  <si>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</si>
  <si>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</si>
  <si>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</si>
  <si>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</si>
  <si>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</si>
  <si>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</si>
  <si>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</si>
  <si>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</si>
  <si>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</si>
  <si>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</si>
  <si>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</si>
  <si>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</si>
  <si>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</si>
  <si>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</si>
  <si>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</si>
  <si>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</si>
  <si>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</si>
  <si>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</si>
  <si>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</si>
  <si>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</si>
  <si>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</si>
  <si>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</si>
  <si>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</si>
  <si>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</si>
  <si>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</si>
  <si>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</si>
  <si>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</si>
  <si>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</si>
  <si>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</si>
  <si>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</si>
  <si>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</si>
  <si>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</si>
  <si>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</si>
  <si>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</si>
  <si>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</si>
  <si>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</si>
  <si>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</si>
  <si>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</si>
  <si>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</si>
  <si>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</si>
  <si>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</si>
  <si>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</si>
  <si>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</si>
  <si>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</si>
  <si>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</si>
  <si>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</si>
  <si>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</si>
  <si>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</si>
  <si>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</si>
  <si>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</si>
  <si>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</si>
  <si>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</si>
  <si>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</si>
  <si>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</si>
  <si>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</si>
  <si>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</si>
  <si>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</si>
  <si>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</si>
  <si>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</si>
  <si>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</si>
  <si>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</si>
  <si>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</si>
  <si>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</si>
  <si>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</si>
  <si>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</si>
  <si>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</si>
  <si>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</si>
  <si>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</si>
  <si>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</si>
  <si>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</si>
  <si>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</si>
  <si>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</si>
  <si>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</si>
  <si>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</si>
  <si>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</si>
  <si>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</si>
  <si>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</si>
  <si>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</si>
  <si>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</si>
  <si>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</si>
  <si>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</si>
  <si>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</si>
  <si>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</si>
  <si>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</si>
  <si>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</si>
  <si>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</si>
  <si>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</si>
  <si>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</si>
  <si>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</si>
  <si>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</si>
  <si>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</si>
  <si>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</si>
  <si>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</si>
  <si>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</si>
  <si>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</si>
  <si>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</si>
  <si>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</si>
  <si>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</si>
  <si>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</si>
  <si>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</si>
  <si>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</si>
  <si>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</si>
  <si>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</si>
  <si>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</si>
  <si>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</si>
  <si>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</si>
  <si>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</si>
  <si>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</si>
  <si>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</si>
  <si>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</si>
  <si>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</si>
  <si>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</si>
  <si>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</si>
  <si>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</si>
  <si>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</si>
  <si>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</si>
  <si>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</si>
  <si>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</si>
  <si>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</si>
  <si>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</si>
  <si>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</si>
  <si>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</si>
  <si>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</si>
  <si>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</si>
  <si>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</si>
  <si>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</si>
  <si>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</si>
  <si>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</si>
  <si>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</si>
  <si>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</si>
  <si>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</si>
  <si>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</si>
  <si>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</si>
  <si>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</si>
  <si>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</si>
  <si>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</si>
  <si>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</si>
  <si>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</si>
  <si>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</si>
  <si>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</si>
  <si>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</si>
  <si>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</si>
  <si>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</si>
  <si>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</si>
  <si>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</si>
  <si>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</si>
  <si>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</si>
  <si>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</si>
  <si>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</si>
  <si>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</si>
  <si>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</si>
  <si>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</si>
  <si>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</si>
  <si>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</si>
  <si>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</si>
  <si>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</si>
  <si>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</si>
  <si>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</si>
  <si>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</si>
  <si>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</si>
  <si>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</si>
  <si>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</si>
  <si>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</si>
  <si>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</si>
  <si>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</si>
  <si>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</si>
  <si>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</si>
  <si>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</si>
  <si>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</si>
  <si>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</si>
  <si>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</si>
  <si>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</si>
  <si>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</si>
  <si>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</si>
  <si>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</si>
  <si>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</si>
  <si>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</si>
  <si>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</si>
  <si>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</si>
  <si>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</si>
  <si>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</si>
  <si>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</si>
  <si>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</si>
  <si>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</si>
  <si>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</si>
  <si>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</si>
  <si>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</si>
  <si>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</si>
  <si>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</si>
  <si>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</si>
  <si>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</si>
  <si>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</si>
  <si>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</si>
  <si>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</si>
  <si>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</si>
  <si>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</si>
  <si>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</si>
  <si>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</si>
  <si>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</si>
  <si>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</si>
  <si>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</si>
  <si>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</si>
  <si>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</si>
  <si>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</si>
  <si>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</si>
  <si>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</si>
  <si>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</si>
  <si>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</si>
  <si>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</si>
  <si>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</si>
  <si>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</si>
  <si>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</si>
  <si>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</si>
  <si>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</si>
  <si>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</si>
  <si>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</si>
  <si>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</si>
  <si>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</si>
  <si>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</si>
  <si>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</si>
  <si>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</si>
  <si>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</si>
  <si>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</si>
  <si>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</si>
  <si>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</si>
  <si>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</si>
  <si>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</si>
  <si>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</si>
  <si>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</si>
  <si>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</si>
  <si>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</si>
  <si>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</si>
  <si>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</si>
  <si>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</si>
  <si>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</si>
  <si>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</si>
  <si>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</si>
  <si>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</si>
  <si>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</si>
  <si>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</si>
  <si>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</si>
  <si>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</si>
  <si>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</si>
  <si>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</si>
  <si>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</si>
  <si>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</si>
  <si>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</si>
  <si>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</si>
  <si>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</si>
  <si>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</si>
  <si>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</si>
  <si>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</si>
  <si>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</si>
  <si>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</si>
  <si>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</si>
  <si>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</si>
  <si>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</si>
  <si>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</si>
  <si>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</si>
  <si>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</si>
  <si>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</si>
  <si>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</si>
  <si>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</si>
  <si>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</si>
  <si>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</si>
  <si>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</si>
  <si>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</si>
  <si>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</si>
  <si>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</si>
  <si>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</si>
  <si>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</si>
  <si>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</si>
  <si>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</si>
  <si>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</si>
  <si>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</si>
  <si>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</si>
  <si>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</si>
  <si>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</si>
  <si>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</si>
  <si>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</si>
  <si>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</si>
  <si>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</si>
  <si>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</si>
  <si>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</si>
  <si>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</si>
  <si>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</si>
  <si>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</si>
  <si>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</si>
  <si>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</si>
  <si>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</si>
  <si>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</si>
  <si>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</si>
  <si>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</si>
  <si>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</si>
  <si>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</si>
  <si>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</si>
  <si>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</si>
  <si>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</si>
  <si>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</si>
  <si>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</si>
  <si>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</si>
  <si>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</si>
  <si>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</si>
  <si>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</si>
  <si>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</si>
  <si>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</si>
  <si>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</si>
  <si>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</si>
  <si>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</si>
  <si>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</si>
  <si>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</si>
  <si>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</si>
  <si>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</si>
  <si>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</si>
  <si>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</si>
  <si>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</si>
  <si>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</si>
  <si>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</si>
  <si>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</si>
  <si>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</si>
  <si>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</si>
  <si>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</si>
  <si>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</si>
  <si>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</si>
  <si>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</si>
  <si>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</si>
  <si>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</si>
  <si>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</si>
  <si>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</si>
  <si>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</si>
  <si>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</si>
  <si>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</si>
  <si>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</si>
  <si>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</si>
  <si>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</si>
  <si>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</si>
  <si>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</si>
  <si>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</si>
  <si>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</si>
  <si>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</si>
  <si>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</si>
  <si>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</si>
  <si>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</si>
  <si>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</si>
  <si>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</si>
  <si>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</si>
  <si>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</si>
  <si>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</si>
  <si>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</si>
  <si>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</si>
  <si>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</si>
  <si>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</si>
  <si>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</si>
  <si>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</si>
  <si>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</si>
  <si>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</si>
  <si>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</si>
  <si>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</si>
  <si>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</si>
  <si>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</si>
  <si>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</si>
  <si>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</si>
  <si>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</si>
  <si>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</si>
  <si>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</si>
  <si>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</si>
  <si>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</si>
  <si>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</si>
  <si>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</si>
  <si>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</si>
  <si>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</si>
  <si>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</si>
  <si>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</si>
  <si>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</si>
  <si>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</si>
  <si>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</si>
  <si>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</si>
  <si>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</si>
  <si>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</si>
  <si>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</si>
  <si>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</si>
  <si>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</si>
  <si>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</si>
  <si>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</si>
  <si>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</si>
  <si>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</si>
  <si>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</si>
  <si>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</si>
  <si>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</si>
  <si>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</si>
  <si>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</si>
  <si>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</si>
  <si>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</si>
  <si>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</si>
  <si>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</si>
  <si>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</si>
  <si>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</si>
  <si>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</si>
  <si>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</si>
  <si>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</si>
  <si>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</si>
  <si>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</si>
  <si>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</si>
  <si>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</si>
  <si>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</si>
  <si>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</si>
  <si>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</si>
  <si>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</si>
  <si>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</si>
  <si>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</si>
  <si>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</si>
  <si>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</si>
  <si>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</si>
  <si>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</si>
  <si>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</si>
  <si>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</si>
  <si>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</si>
  <si>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</si>
  <si>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</si>
  <si>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</si>
  <si>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</si>
  <si>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</si>
  <si>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</si>
  <si>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</si>
  <si>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</si>
  <si>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</si>
  <si>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</si>
  <si>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</si>
  <si>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</si>
  <si>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</si>
  <si>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</si>
  <si>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</si>
  <si>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</si>
  <si>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</si>
  <si>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</si>
  <si>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</si>
  <si>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</si>
  <si>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</si>
  <si>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</si>
  <si>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</si>
  <si>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</si>
  <si>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</si>
  <si>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</si>
  <si>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</si>
  <si>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</si>
  <si>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</si>
  <si>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</si>
  <si>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</si>
  <si>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</si>
  <si>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</si>
  <si>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</si>
  <si>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</si>
  <si>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</si>
  <si>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</si>
  <si>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</si>
  <si>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</si>
  <si>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</si>
  <si>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</si>
  <si>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</si>
  <si>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</si>
  <si>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</si>
  <si>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</si>
  <si>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</si>
  <si>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</si>
  <si>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</si>
  <si>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</si>
  <si>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</si>
  <si>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</si>
  <si>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</si>
  <si>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</si>
  <si>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</si>
  <si>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</si>
  <si>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</si>
  <si>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</si>
  <si>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</si>
  <si>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</si>
  <si>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</si>
  <si>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</si>
  <si>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</si>
  <si>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</si>
  <si>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</si>
  <si>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</si>
  <si>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</si>
  <si>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</si>
  <si>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</si>
  <si>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</si>
  <si>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</si>
  <si>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</si>
  <si>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</si>
  <si>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</si>
  <si>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</si>
  <si>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</si>
  <si>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</si>
  <si>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</si>
  <si>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</si>
  <si>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</si>
  <si>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</si>
  <si>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</si>
  <si>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</si>
  <si>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</si>
  <si>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</si>
  <si>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</si>
  <si>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</si>
  <si>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</si>
  <si>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</si>
  <si>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</si>
  <si>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</si>
  <si>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</si>
  <si>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</si>
  <si>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</si>
  <si>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</si>
  <si>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</si>
  <si>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</si>
  <si>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</si>
  <si>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</si>
  <si>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</si>
  <si>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</si>
  <si>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</si>
  <si>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</si>
  <si>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</si>
  <si>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</si>
  <si>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</si>
  <si>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</si>
  <si>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</si>
  <si>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</si>
  <si>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</si>
  <si>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</si>
  <si>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</si>
  <si>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</si>
  <si>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</si>
  <si>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</si>
  <si>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</si>
  <si>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</si>
  <si>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</si>
  <si>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</si>
  <si>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</si>
  <si>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</si>
  <si>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</si>
  <si>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</si>
  <si>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</si>
  <si>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</si>
  <si>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</si>
  <si>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</si>
  <si>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</si>
  <si>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</si>
  <si>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</si>
  <si>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</si>
  <si>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</si>
  <si>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</si>
  <si>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</si>
  <si>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</si>
  <si>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</si>
  <si>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</si>
  <si>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</si>
  <si>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</si>
  <si>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</si>
  <si>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</si>
  <si>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</si>
  <si>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</si>
  <si>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</si>
  <si>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</si>
  <si>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</si>
  <si>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</si>
  <si>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</si>
  <si>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</si>
  <si>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</si>
  <si>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</si>
  <si>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</si>
  <si>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</si>
  <si>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</si>
  <si>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</si>
  <si>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</si>
  <si>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</si>
  <si>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</si>
  <si>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</si>
  <si>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</si>
  <si>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</si>
  <si>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</si>
  <si>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</si>
  <si>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</si>
  <si>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</si>
  <si>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</si>
  <si>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</si>
  <si>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</si>
  <si>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</si>
  <si>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</si>
  <si>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</si>
  <si>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</si>
  <si>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</si>
  <si>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</si>
  <si>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</si>
  <si>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</si>
  <si>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</si>
  <si>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</si>
  <si>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</si>
  <si>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</si>
  <si>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</si>
  <si>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</si>
  <si>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</si>
  <si>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</si>
  <si>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</si>
  <si>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</si>
  <si>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</si>
  <si>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</si>
  <si>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</si>
  <si>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</si>
  <si>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</si>
  <si>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</si>
  <si>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</si>
  <si>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</si>
  <si>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</si>
  <si>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</si>
  <si>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</si>
  <si>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</si>
  <si>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</si>
  <si>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</si>
  <si>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</si>
  <si>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</si>
  <si>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</si>
  <si>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</si>
  <si>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</si>
  <si>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</si>
  <si>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</si>
  <si>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</si>
  <si>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</si>
  <si>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</si>
  <si>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</si>
  <si>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</si>
  <si>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</si>
  <si>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</si>
  <si>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</si>
  <si>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</si>
  <si>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</si>
  <si>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</si>
  <si>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</si>
  <si>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</si>
  <si>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</si>
  <si>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</si>
  <si>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</si>
  <si>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</si>
  <si>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</si>
  <si>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</si>
  <si>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</si>
  <si>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</si>
  <si>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</si>
  <si>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</si>
  <si>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</si>
  <si>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</si>
  <si>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</si>
  <si>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</si>
  <si>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</si>
  <si>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</si>
  <si>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</si>
  <si>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</si>
  <si>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</si>
  <si>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</si>
  <si>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</si>
  <si>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</si>
  <si>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</si>
  <si>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</si>
  <si>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</si>
  <si>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</si>
  <si>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</si>
  <si>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</si>
  <si>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</si>
  <si>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</si>
  <si>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</si>
  <si>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</si>
  <si>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</si>
  <si>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</si>
  <si>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</si>
  <si>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</si>
  <si>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</si>
  <si>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</si>
  <si>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</si>
  <si>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</si>
  <si>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</si>
  <si>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</si>
  <si>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</si>
  <si>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</si>
  <si>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</si>
  <si>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</si>
  <si>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</si>
  <si>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</si>
  <si>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</si>
  <si>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</si>
  <si>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</si>
  <si>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</si>
  <si>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</si>
  <si>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</si>
  <si>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</si>
  <si>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</si>
  <si>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</si>
  <si>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</si>
  <si>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</si>
  <si>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</si>
  <si>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</si>
  <si>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</si>
  <si>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</si>
  <si>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</si>
  <si>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</si>
  <si>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</si>
  <si>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</si>
  <si>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</si>
  <si>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</si>
  <si>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</si>
  <si>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</si>
  <si>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</si>
  <si>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</si>
  <si>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</si>
  <si>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</si>
  <si>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</si>
  <si>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</si>
  <si>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</si>
  <si>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</si>
  <si>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</si>
  <si>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</si>
  <si>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</si>
  <si>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</si>
  <si>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</si>
  <si>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</si>
  <si>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</si>
  <si>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</si>
  <si>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</si>
  <si>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</si>
  <si>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</si>
  <si>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</si>
  <si>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</si>
  <si>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</si>
  <si>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</si>
  <si>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</si>
  <si>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</si>
  <si>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</si>
  <si>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</si>
  <si>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</si>
  <si>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</si>
  <si>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</si>
  <si>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</si>
  <si>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</si>
  <si>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</si>
  <si>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</si>
  <si>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</si>
  <si>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</si>
  <si>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</si>
  <si>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</si>
  <si>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</si>
  <si>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</si>
  <si>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</si>
  <si>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</si>
  <si>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</si>
  <si>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</si>
  <si>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</si>
  <si>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</si>
  <si>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</si>
  <si>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</si>
  <si>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</si>
  <si>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</si>
  <si>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</si>
  <si>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</si>
  <si>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</si>
  <si>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</si>
  <si>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</si>
  <si>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</si>
  <si>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</si>
  <si>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</si>
  <si>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</si>
  <si>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</si>
  <si>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</si>
  <si>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</si>
  <si>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</si>
  <si>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</si>
  <si>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</si>
  <si>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</si>
  <si>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</si>
  <si>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</si>
  <si>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</si>
  <si>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</si>
  <si>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</si>
  <si>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</si>
  <si>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</si>
  <si>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</si>
  <si>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</si>
  <si>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</si>
  <si>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</si>
  <si>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</si>
  <si>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</si>
  <si>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</si>
  <si>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</si>
  <si>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</si>
  <si>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</si>
  <si>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</si>
  <si>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</si>
  <si>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</si>
  <si>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</si>
  <si>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</si>
  <si>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</si>
  <si>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</si>
  <si>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</si>
  <si>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</si>
  <si>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</si>
  <si>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</si>
  <si>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</si>
  <si>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</si>
  <si>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</si>
  <si>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</si>
  <si>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</si>
  <si>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</si>
  <si>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</si>
  <si>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</si>
  <si>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</si>
  <si>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</si>
  <si>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</si>
  <si>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</si>
  <si>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</si>
  <si>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</si>
  <si>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</si>
  <si>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</si>
  <si>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</si>
  <si>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</si>
  <si>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</si>
  <si>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</si>
  <si>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</si>
  <si>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</si>
  <si>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</si>
  <si>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</si>
  <si>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</si>
  <si>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</si>
  <si>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</si>
  <si>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</si>
  <si>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</si>
  <si>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</si>
  <si>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</si>
  <si>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</si>
  <si>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</si>
  <si>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</si>
  <si>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</si>
  <si>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</si>
  <si>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</si>
  <si>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</si>
  <si>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</si>
  <si>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</si>
  <si>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</si>
  <si>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</si>
  <si>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</si>
  <si>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</si>
  <si>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</si>
  <si>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</si>
  <si>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</si>
  <si>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</si>
  <si>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</si>
  <si>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</si>
  <si>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</si>
  <si>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</si>
  <si>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</si>
  <si>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</si>
  <si>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</si>
  <si>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</si>
  <si>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</si>
  <si>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</si>
  <si>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</si>
  <si>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</si>
  <si>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</si>
  <si>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</si>
  <si>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</si>
  <si>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</si>
  <si>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</si>
  <si>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</si>
  <si>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</si>
  <si>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</si>
  <si>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</si>
  <si>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</si>
  <si>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</si>
  <si>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</si>
  <si>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</si>
  <si>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</si>
  <si>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</si>
  <si>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</si>
  <si>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</si>
  <si>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</si>
  <si>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</si>
  <si>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</si>
  <si>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</si>
  <si>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</si>
  <si>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</si>
  <si>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</si>
  <si>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</si>
  <si>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</si>
  <si>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</si>
  <si>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</si>
  <si>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</si>
  <si>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</si>
  <si>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</si>
  <si>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</si>
  <si>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</si>
  <si>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</si>
  <si>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</si>
  <si>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</si>
  <si>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</si>
  <si>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</si>
  <si>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</si>
  <si>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</si>
  <si>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</si>
  <si>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</si>
  <si>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</si>
  <si>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</si>
  <si>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</si>
  <si>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</si>
  <si>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</si>
  <si>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</si>
  <si>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</si>
  <si>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</si>
  <si>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</si>
  <si>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</si>
  <si>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</si>
  <si>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</si>
  <si>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</si>
  <si>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</si>
  <si>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</si>
  <si>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</si>
  <si>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</si>
  <si>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</si>
  <si>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</si>
  <si>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</si>
  <si>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</si>
  <si>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</si>
  <si>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</si>
  <si>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</si>
  <si>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</si>
  <si>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</si>
  <si>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</si>
  <si>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</si>
  <si>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</si>
  <si>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</si>
  <si>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</si>
  <si>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</si>
  <si>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</si>
  <si>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</si>
  <si>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</si>
  <si>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</si>
  <si>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</si>
  <si>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</si>
  <si>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</si>
  <si>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</si>
  <si>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</si>
  <si>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</si>
  <si>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</si>
  <si>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</si>
  <si>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</si>
  <si>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</si>
  <si>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</si>
  <si>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</si>
  <si>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</si>
  <si>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</si>
  <si>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</si>
  <si>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</si>
  <si>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</si>
  <si>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</si>
  <si>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</si>
  <si>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</si>
  <si>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</si>
  <si>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</si>
  <si>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</si>
  <si>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</si>
  <si>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</si>
  <si>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</si>
  <si>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</si>
  <si>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</si>
  <si>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</si>
  <si>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</si>
  <si>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</si>
  <si>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</si>
  <si>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</si>
  <si>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</si>
  <si>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</si>
  <si>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</si>
  <si>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</si>
  <si>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</si>
  <si>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</si>
  <si>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</si>
  <si>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</si>
  <si>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</si>
  <si>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</si>
  <si>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</si>
  <si>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</si>
  <si>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</si>
  <si>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</si>
  <si>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</si>
  <si>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</si>
  <si>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</si>
  <si>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</si>
  <si>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</si>
  <si>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</si>
  <si>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</si>
  <si>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</si>
  <si>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</si>
  <si>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</si>
  <si>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</si>
  <si>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</si>
  <si>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</si>
  <si>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</si>
  <si>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</si>
  <si>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</si>
  <si>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</si>
  <si>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</si>
  <si>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</si>
  <si>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</si>
  <si>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</si>
  <si>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</si>
  <si>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</si>
  <si>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</si>
  <si>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</si>
  <si>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</si>
  <si>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</si>
  <si>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</si>
  <si>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</si>
  <si>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</si>
  <si>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</si>
  <si>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</si>
  <si>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</si>
  <si>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</si>
  <si>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</si>
  <si>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</si>
  <si>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</si>
  <si>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</si>
  <si>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</si>
  <si>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</si>
  <si>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</si>
  <si>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</si>
  <si>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</si>
  <si>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</si>
  <si>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</si>
  <si>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</si>
  <si>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</si>
  <si>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</si>
  <si>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</si>
  <si>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</si>
  <si>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</si>
  <si>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</si>
  <si>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</si>
  <si>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</si>
  <si>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</si>
  <si>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</si>
  <si>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</si>
  <si>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</si>
  <si>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</si>
  <si>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</si>
  <si>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</si>
  <si>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</si>
  <si>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</si>
  <si>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</si>
  <si>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</si>
  <si>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</si>
  <si>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</si>
  <si>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</si>
  <si>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</si>
  <si>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</si>
  <si>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</si>
  <si>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</si>
  <si>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</si>
  <si>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</si>
  <si>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</si>
  <si>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</si>
  <si>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</si>
  <si>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</si>
  <si>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</si>
  <si>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</si>
  <si>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</si>
  <si>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</si>
  <si>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</si>
  <si>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</si>
  <si>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</si>
  <si>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</si>
  <si>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</si>
  <si>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</si>
  <si>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</si>
  <si>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</si>
  <si>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</si>
  <si>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</si>
  <si>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</si>
  <si>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</si>
  <si>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</si>
  <si>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</si>
  <si>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</si>
  <si>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</si>
  <si>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</si>
  <si>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</si>
  <si>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</si>
  <si>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</si>
  <si>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</si>
  <si>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</si>
  <si>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</si>
  <si>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</si>
  <si>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</si>
  <si>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</si>
  <si>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</si>
  <si>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</si>
  <si>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</si>
  <si>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</si>
  <si>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</si>
  <si>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</si>
  <si>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</si>
  <si>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</si>
  <si>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</si>
  <si>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</si>
  <si>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</si>
  <si>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</si>
  <si>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</si>
  <si>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</si>
  <si>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</si>
  <si>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</si>
  <si>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</si>
  <si>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</si>
  <si>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</si>
  <si>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</si>
  <si>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</si>
  <si>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</si>
  <si>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</si>
  <si>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</si>
  <si>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</si>
  <si>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</si>
  <si>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</si>
  <si>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</si>
  <si>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</si>
  <si>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</si>
  <si>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</si>
  <si>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</si>
  <si>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</si>
  <si>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</si>
  <si>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</si>
  <si>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</si>
  <si>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</si>
  <si>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</si>
  <si>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</si>
  <si>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</si>
  <si>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</si>
  <si>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</si>
  <si>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</si>
  <si>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</si>
  <si>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</si>
  <si>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</si>
  <si>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</si>
  <si>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</si>
  <si>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</si>
  <si>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</si>
  <si>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</si>
  <si>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</si>
  <si>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</si>
  <si>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</si>
  <si>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</si>
  <si>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</si>
  <si>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</si>
  <si>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</si>
  <si>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</si>
  <si>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</si>
  <si>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</si>
  <si>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</si>
  <si>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</si>
  <si>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</si>
  <si>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</si>
  <si>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</si>
  <si>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</si>
  <si>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</si>
  <si>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</si>
  <si>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</si>
  <si>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</si>
  <si>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</si>
  <si>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</si>
  <si>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</si>
  <si>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</si>
  <si>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</si>
  <si>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</si>
  <si>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</si>
  <si>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</si>
  <si>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</si>
  <si>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</si>
  <si>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</si>
  <si>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</si>
  <si>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</si>
  <si>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</si>
  <si>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</si>
  <si>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</si>
  <si>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</si>
  <si>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</si>
  <si>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</si>
  <si>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</si>
  <si>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</si>
  <si>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</si>
  <si>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</si>
  <si>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</si>
  <si>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</si>
  <si>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</si>
  <si>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</si>
  <si>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</si>
  <si>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</si>
  <si>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</si>
  <si>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</si>
  <si>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</si>
  <si>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</si>
  <si>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</si>
  <si>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</si>
  <si>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</si>
  <si>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</si>
  <si>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</si>
  <si>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</si>
  <si>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</si>
  <si>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</si>
  <si>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</si>
  <si>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</si>
  <si>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</si>
  <si>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</si>
  <si>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</si>
  <si>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</si>
  <si>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</si>
  <si>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</si>
  <si>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</si>
  <si>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</si>
  <si>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</si>
  <si>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</si>
  <si>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</si>
  <si>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</si>
  <si>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</si>
  <si>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</si>
  <si>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</si>
  <si>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</si>
  <si>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</si>
  <si>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</si>
  <si>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</si>
  <si>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</si>
  <si>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</si>
  <si>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</si>
  <si>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</si>
  <si>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</si>
  <si>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</si>
  <si>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</si>
  <si>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</si>
  <si>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</si>
  <si>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</si>
  <si>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</si>
  <si>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</si>
  <si>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</si>
  <si>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</si>
  <si>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</si>
  <si>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</si>
  <si>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</si>
  <si>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</si>
  <si>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</si>
  <si>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</si>
  <si>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</si>
  <si>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</si>
  <si>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</si>
  <si>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</si>
  <si>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</si>
  <si>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</si>
  <si>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</si>
  <si>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</si>
  <si>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</si>
  <si>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</si>
  <si>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</si>
  <si>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</si>
  <si>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</si>
  <si>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</si>
  <si>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</si>
  <si>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</si>
  <si>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</si>
  <si>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</si>
  <si>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</si>
  <si>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</si>
  <si>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</si>
  <si>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</si>
  <si>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</si>
  <si>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</si>
  <si>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</si>
  <si>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</si>
  <si>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</si>
  <si>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</si>
  <si>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</si>
  <si>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</si>
  <si>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</si>
  <si>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</si>
  <si>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</si>
  <si>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</si>
  <si>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</si>
  <si>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</si>
  <si>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</si>
  <si>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</si>
  <si>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</si>
  <si>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</si>
  <si>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</si>
  <si>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</si>
  <si>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</si>
  <si>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</si>
  <si>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</si>
  <si>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</si>
  <si>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</si>
  <si>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</si>
  <si>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</si>
  <si>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</si>
  <si>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</si>
  <si>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</si>
  <si>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</si>
  <si>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</si>
  <si>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</si>
  <si>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</si>
  <si>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</si>
  <si>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</si>
  <si>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</si>
  <si>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</si>
  <si>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</si>
  <si>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</si>
  <si>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</si>
  <si>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</si>
  <si>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</si>
  <si>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</si>
  <si>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</si>
  <si>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</si>
  <si>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</si>
  <si>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</si>
  <si>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</si>
  <si>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</si>
  <si>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</si>
  <si>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</si>
  <si>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</si>
  <si>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</si>
  <si>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</si>
  <si>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</si>
  <si>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</si>
  <si>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</si>
  <si>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</si>
  <si>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</si>
  <si>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</si>
  <si>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</si>
  <si>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</si>
  <si>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</si>
  <si>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</si>
  <si>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</si>
  <si>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</si>
  <si>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</si>
  <si>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</si>
  <si>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</si>
  <si>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</si>
  <si>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</si>
  <si>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</si>
  <si>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</si>
  <si>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</si>
  <si>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</si>
  <si>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</si>
  <si>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</si>
  <si>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</si>
  <si>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</si>
  <si>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</si>
  <si>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</si>
  <si>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</si>
  <si>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</si>
  <si>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</si>
  <si>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</si>
  <si>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</si>
  <si>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</si>
  <si>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</si>
  <si>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</si>
  <si>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</si>
  <si>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</si>
  <si>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</si>
  <si>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</si>
  <si>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</si>
  <si>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</si>
  <si>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</si>
  <si>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</si>
  <si>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</si>
  <si>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</si>
  <si>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</si>
  <si>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</si>
  <si>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</si>
  <si>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</si>
  <si>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</si>
  <si>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</si>
  <si>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</si>
  <si>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</si>
  <si>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</si>
  <si>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</si>
  <si>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</si>
  <si>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</si>
  <si>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</si>
  <si>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</si>
  <si>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</si>
  <si>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</si>
  <si>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</si>
  <si>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</si>
  <si>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</si>
  <si>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</si>
  <si>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</si>
  <si>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</si>
  <si>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</si>
  <si>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</si>
  <si>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</si>
  <si>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</si>
  <si>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</si>
  <si>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</si>
  <si>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</si>
  <si>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</si>
  <si>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</si>
  <si>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</si>
  <si>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</si>
  <si>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</si>
  <si>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</si>
  <si>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</si>
  <si>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</si>
  <si>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</si>
  <si>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</si>
  <si>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</si>
  <si>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</si>
  <si>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</si>
  <si>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</si>
  <si>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</si>
  <si>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</si>
  <si>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</si>
  <si>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</si>
  <si>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</si>
  <si>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</si>
  <si>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</si>
  <si>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</si>
  <si>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</si>
  <si>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</si>
  <si>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</si>
  <si>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</si>
  <si>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</si>
  <si>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</si>
  <si>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</si>
  <si>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</si>
  <si>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</si>
  <si>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</si>
  <si>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</si>
  <si>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</si>
  <si>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</si>
  <si>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</si>
  <si>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</si>
  <si>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</si>
  <si>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</si>
  <si>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</si>
  <si>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</si>
  <si>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</si>
  <si>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</si>
  <si>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</si>
  <si>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</si>
  <si>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</si>
  <si>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</si>
  <si>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</si>
  <si>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</si>
  <si>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</si>
  <si>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</si>
  <si>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</si>
  <si>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</si>
  <si>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</si>
  <si>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</si>
  <si>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</si>
  <si>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</si>
  <si>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</si>
  <si>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</si>
  <si>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</si>
  <si>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</si>
  <si>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</si>
  <si>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</si>
  <si>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</si>
  <si>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</si>
  <si>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</si>
  <si>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</si>
  <si>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</si>
  <si>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</si>
  <si>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</si>
  <si>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</si>
  <si>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</si>
  <si>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</si>
  <si>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</si>
  <si>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</si>
  <si>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</si>
  <si>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</si>
  <si>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</si>
  <si>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</si>
  <si>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</si>
  <si>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</si>
  <si>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</si>
  <si>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</si>
  <si>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</si>
  <si>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</si>
  <si>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</si>
  <si>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</si>
  <si>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</si>
  <si>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</si>
  <si>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</si>
  <si>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</si>
  <si>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</si>
  <si>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</si>
  <si>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</si>
  <si>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</si>
  <si>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</si>
  <si>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</si>
  <si>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</si>
  <si>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</si>
  <si>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</si>
  <si>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</si>
  <si>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</si>
  <si>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</si>
  <si>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</si>
  <si>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</si>
  <si>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</si>
  <si>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</si>
  <si>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</si>
  <si>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</si>
  <si>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</si>
  <si>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</si>
  <si>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</si>
  <si>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</si>
  <si>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</si>
  <si>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</si>
  <si>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</si>
  <si>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</si>
  <si>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</si>
  <si>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</si>
  <si>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</si>
  <si>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</si>
  <si>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</si>
  <si>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</si>
  <si>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</si>
  <si>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</si>
  <si>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</si>
  <si>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</si>
  <si>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</si>
  <si>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</si>
  <si>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</si>
  <si>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</si>
  <si>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</si>
  <si>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</si>
  <si>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</si>
  <si>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</si>
  <si>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</si>
  <si>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</si>
  <si>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</si>
  <si>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</si>
  <si>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</si>
  <si>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</si>
  <si>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</si>
  <si>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</si>
  <si>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</si>
  <si>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</si>
  <si>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</si>
  <si>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</si>
  <si>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</si>
  <si>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</si>
  <si>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</si>
  <si>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</si>
  <si>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</si>
  <si>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</si>
  <si>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</si>
  <si>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</si>
  <si>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</si>
  <si>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</si>
  <si>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</si>
  <si>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</si>
  <si>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</si>
  <si>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</si>
  <si>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</si>
  <si>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</si>
  <si>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</si>
  <si>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</si>
  <si>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</si>
  <si>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</si>
  <si>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</si>
  <si>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</si>
  <si>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</si>
  <si>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</si>
  <si>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</si>
  <si>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</si>
  <si>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</si>
  <si>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</si>
  <si>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</si>
  <si>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</si>
  <si>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</si>
  <si>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</si>
  <si>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</si>
  <si>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</si>
  <si>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</si>
  <si>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</si>
  <si>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</si>
  <si>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</si>
  <si>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</si>
  <si>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</si>
  <si>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</si>
  <si>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</si>
  <si>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</si>
  <si>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</si>
  <si>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</si>
  <si>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</si>
  <si>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</si>
  <si>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</si>
  <si>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</si>
  <si>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</si>
  <si>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</si>
  <si>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</si>
  <si>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</si>
  <si>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</si>
  <si>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</si>
  <si>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</si>
  <si>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</si>
  <si>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</si>
  <si>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</si>
  <si>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</si>
  <si>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</si>
  <si>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</si>
  <si>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</si>
  <si>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</si>
  <si>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</si>
  <si>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</si>
  <si>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</si>
  <si>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</si>
  <si>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</si>
  <si>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</si>
  <si>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</si>
  <si>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</si>
  <si>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</si>
  <si>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</si>
  <si>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</si>
  <si>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</si>
  <si>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</si>
  <si>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</si>
  <si>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</si>
  <si>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</si>
  <si>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</si>
  <si>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</si>
  <si>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</si>
  <si>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</si>
  <si>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</si>
  <si>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</si>
  <si>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</si>
  <si>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</si>
  <si>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</si>
  <si>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</si>
  <si>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</si>
  <si>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</si>
  <si>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</si>
  <si>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</si>
  <si>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</si>
  <si>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</si>
  <si>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</si>
  <si>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</si>
  <si>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</si>
  <si>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</si>
  <si>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</si>
  <si>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</si>
  <si>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</si>
  <si>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</si>
  <si>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</si>
  <si>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</si>
  <si>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</si>
  <si>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</si>
  <si>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</si>
  <si>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</si>
  <si>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</si>
  <si>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</si>
  <si>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</si>
  <si>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</si>
  <si>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</si>
  <si>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</si>
  <si>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</si>
  <si>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</si>
  <si>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</si>
  <si>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</si>
  <si>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</si>
  <si>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</si>
  <si>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</si>
  <si>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</si>
  <si>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</si>
  <si>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</si>
  <si>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</si>
  <si>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</si>
  <si>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</si>
  <si>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</si>
  <si>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</si>
  <si>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</si>
  <si>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</si>
  <si>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</si>
  <si>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</si>
  <si>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</si>
  <si>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</si>
  <si>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</si>
  <si>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</si>
  <si>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</si>
  <si>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</si>
  <si>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</si>
  <si>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</si>
  <si>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</si>
  <si>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</si>
  <si>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</si>
  <si>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</si>
  <si>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</si>
  <si>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</si>
  <si>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</si>
  <si>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</si>
  <si>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</si>
  <si>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</si>
  <si>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</si>
  <si>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</si>
  <si>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</si>
  <si>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</si>
  <si>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</si>
  <si>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</si>
  <si>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</si>
  <si>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</si>
  <si>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</si>
  <si>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</si>
  <si>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</si>
  <si>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</si>
  <si>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</si>
  <si>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</si>
  <si>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</si>
  <si>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</si>
  <si>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</si>
  <si>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</si>
  <si>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</si>
  <si>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</si>
  <si>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</si>
  <si>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</si>
  <si>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</si>
  <si>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</si>
  <si>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</si>
  <si>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</si>
  <si>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</si>
  <si>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</si>
  <si>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</si>
  <si>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</si>
  <si>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</si>
  <si>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</si>
  <si>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</si>
  <si>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</si>
  <si>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</si>
  <si>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</si>
  <si>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</si>
  <si>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</si>
  <si>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</si>
  <si>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</si>
  <si>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</si>
  <si>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</si>
  <si>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</si>
  <si>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</si>
  <si>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</si>
  <si>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</si>
  <si>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</si>
  <si>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</si>
  <si>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</si>
  <si>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</si>
  <si>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</si>
  <si>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</si>
  <si>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</si>
  <si>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</si>
  <si>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</si>
  <si>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</si>
  <si>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</si>
  <si>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</si>
  <si>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</si>
  <si>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</si>
  <si>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</si>
  <si>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</si>
  <si>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</si>
  <si>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</si>
  <si>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</si>
  <si>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</si>
  <si>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</si>
  <si>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</si>
  <si>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</si>
  <si>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</si>
  <si>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</si>
  <si>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</si>
  <si>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</si>
  <si>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</si>
  <si>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</si>
  <si>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</si>
  <si>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</si>
  <si>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</si>
  <si>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</si>
  <si>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</si>
  <si>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</si>
  <si>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</si>
  <si>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</si>
  <si>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</si>
  <si>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</si>
  <si>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</si>
  <si>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</si>
  <si>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</si>
  <si>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</si>
  <si>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</si>
  <si>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</si>
  <si>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</si>
  <si>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</si>
  <si>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</si>
  <si>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</si>
  <si>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</si>
  <si>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</si>
  <si>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</si>
  <si>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</si>
  <si>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</si>
  <si>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</si>
  <si>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</si>
  <si>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</si>
  <si>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</si>
  <si>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</si>
  <si>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</si>
  <si>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</si>
  <si>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</si>
  <si>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</si>
  <si>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</si>
  <si>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</si>
  <si>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</si>
  <si>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</si>
  <si>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</si>
  <si>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</si>
  <si>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</si>
  <si>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</si>
  <si>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</si>
  <si>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</si>
  <si>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</si>
  <si>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</si>
  <si>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</si>
  <si>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</si>
  <si>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</si>
  <si>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</si>
  <si>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</si>
  <si>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</si>
  <si>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</si>
  <si>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</si>
  <si>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</si>
  <si>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</si>
  <si>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</si>
  <si>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</si>
  <si>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</si>
  <si>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</si>
  <si>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</si>
  <si>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</si>
  <si>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</si>
  <si>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</si>
  <si>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</si>
  <si>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</si>
  <si>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</si>
  <si>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</si>
  <si>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</si>
  <si>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</si>
  <si>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</si>
  <si>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</si>
  <si>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</si>
  <si>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</si>
  <si>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</si>
  <si>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</si>
  <si>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</si>
  <si>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</si>
  <si>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</si>
  <si>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</si>
  <si>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</si>
  <si>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</si>
  <si>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</si>
  <si>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</si>
  <si>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</si>
  <si>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</si>
  <si>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</si>
  <si>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</si>
  <si>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</si>
  <si>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</si>
  <si>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</si>
  <si>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</si>
  <si>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</si>
  <si>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</si>
  <si>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</si>
  <si>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</si>
  <si>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</si>
  <si>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</si>
  <si>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</si>
  <si>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</si>
  <si>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</si>
  <si>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</si>
  <si>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</si>
  <si>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</si>
  <si>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</si>
  <si>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</si>
  <si>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</si>
  <si>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</si>
  <si>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</si>
  <si>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</si>
  <si>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</si>
  <si>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</si>
  <si>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</si>
  <si>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</si>
  <si>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</si>
  <si>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</si>
  <si>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</si>
  <si>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</si>
  <si>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</si>
  <si>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</si>
  <si>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</si>
  <si>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</si>
  <si>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</si>
  <si>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</si>
  <si>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</si>
  <si>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</si>
  <si>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</si>
  <si>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</si>
  <si>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</si>
  <si>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</si>
  <si>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</si>
  <si>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</si>
  <si>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</si>
  <si>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</si>
  <si>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</si>
  <si>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</si>
  <si>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</si>
  <si>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</si>
  <si>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</si>
  <si>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</si>
  <si>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</si>
  <si>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</si>
  <si>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</si>
  <si>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</si>
  <si>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</si>
  <si>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</si>
  <si>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</si>
  <si>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</si>
  <si>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</si>
  <si>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</si>
  <si>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</si>
  <si>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</si>
  <si>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</si>
  <si>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</si>
  <si>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</si>
  <si>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</si>
  <si>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</si>
  <si>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</si>
  <si>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</si>
  <si>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</si>
  <si>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</si>
  <si>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</si>
  <si>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</si>
  <si>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</si>
  <si>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</si>
  <si>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</si>
  <si>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</si>
  <si>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</si>
  <si>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</si>
  <si>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</si>
  <si>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</si>
  <si>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</si>
  <si>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</si>
  <si>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</si>
  <si>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</si>
  <si>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</si>
  <si>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</si>
  <si>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</si>
  <si>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</si>
  <si>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</si>
  <si>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</si>
  <si>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</si>
  <si>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</si>
  <si>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</si>
  <si>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</si>
  <si>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</si>
  <si>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</si>
  <si>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</si>
  <si>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</si>
  <si>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</si>
  <si>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</si>
  <si>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</si>
  <si>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</si>
  <si>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</si>
  <si>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</si>
  <si>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</si>
  <si>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</si>
  <si>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</si>
  <si>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</si>
  <si>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</si>
  <si>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</si>
  <si>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</si>
  <si>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</si>
  <si>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</si>
  <si>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</si>
  <si>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</si>
  <si>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</si>
  <si>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</si>
  <si>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</si>
  <si>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</si>
  <si>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</si>
  <si>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</si>
  <si>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</si>
  <si>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</si>
  <si>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</si>
  <si>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</si>
  <si>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</si>
  <si>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</si>
  <si>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</si>
  <si>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</si>
  <si>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</si>
  <si>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</si>
  <si>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</si>
  <si>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</si>
  <si>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</si>
  <si>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</si>
  <si>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</si>
  <si>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</si>
  <si>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</si>
  <si>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</si>
  <si>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</si>
  <si>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</si>
  <si>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</si>
  <si>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</si>
  <si>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</si>
  <si>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</si>
  <si>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</si>
  <si>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</si>
  <si>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</si>
  <si>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</si>
  <si>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</si>
  <si>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</si>
  <si>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</si>
  <si>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</si>
  <si>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</si>
  <si>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</si>
  <si>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</si>
  <si>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</si>
  <si>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</si>
  <si>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</si>
  <si>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</si>
  <si>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</si>
  <si>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</si>
  <si>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</si>
  <si>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</si>
  <si>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</si>
  <si>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</si>
  <si>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</si>
  <si>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</si>
  <si>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</si>
  <si>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</si>
  <si>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</si>
  <si>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</si>
  <si>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</si>
  <si>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</si>
  <si>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</si>
  <si>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</si>
  <si>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</si>
  <si>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</si>
  <si>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</si>
  <si>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</si>
  <si>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</si>
  <si>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</si>
  <si>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</si>
  <si>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</si>
  <si>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</si>
  <si>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</si>
  <si>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</si>
  <si>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</si>
  <si>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</si>
  <si>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</si>
  <si>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</si>
  <si>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</si>
  <si>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</si>
  <si>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</si>
  <si>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</si>
  <si>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</si>
  <si>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</si>
  <si>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</si>
  <si>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</si>
  <si>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</si>
  <si>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</si>
  <si>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</si>
  <si>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</si>
  <si>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</si>
  <si>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</si>
  <si>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</si>
  <si>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</si>
  <si>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</si>
  <si>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</si>
  <si>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</si>
  <si>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</si>
  <si>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</si>
  <si>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</si>
  <si>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</si>
  <si>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</si>
  <si>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</si>
  <si>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</si>
  <si>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</si>
  <si>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</si>
  <si>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</si>
  <si>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</si>
  <si>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</si>
  <si>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</si>
  <si>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</si>
  <si>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</si>
  <si>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</si>
  <si>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</si>
  <si>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</si>
  <si>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</si>
  <si>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</si>
  <si>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</si>
  <si>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</si>
  <si>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</si>
  <si>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</si>
  <si>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</si>
  <si>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</si>
  <si>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</si>
  <si>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</si>
  <si>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</si>
  <si>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</si>
  <si>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</si>
  <si>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</si>
  <si>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</si>
  <si>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</si>
  <si>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</si>
  <si>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</si>
  <si>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</si>
  <si>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</si>
  <si>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</si>
  <si>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</si>
  <si>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</si>
  <si>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</si>
  <si>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</si>
  <si>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</si>
  <si>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</si>
  <si>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</si>
  <si>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</si>
  <si>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</si>
  <si>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</si>
  <si>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</si>
  <si>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</si>
  <si>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</si>
  <si>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</si>
  <si>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</si>
  <si>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</si>
  <si>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</si>
  <si>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</si>
  <si>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</si>
  <si>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</si>
  <si>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</si>
  <si>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</si>
  <si>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</si>
  <si>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</si>
  <si>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</si>
  <si>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</si>
  <si>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</si>
  <si>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</si>
  <si>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</si>
  <si>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</si>
  <si>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</si>
  <si>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</si>
  <si>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</si>
  <si>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</si>
  <si>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</si>
  <si>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</si>
  <si>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</si>
  <si>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</si>
  <si>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</si>
  <si>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</si>
  <si>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</si>
  <si>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</si>
  <si>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</si>
  <si>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</si>
  <si>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</si>
  <si>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</si>
  <si>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</si>
  <si>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</si>
  <si>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</si>
  <si>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</si>
  <si>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</si>
  <si>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</si>
  <si>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</si>
  <si>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</si>
  <si>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</si>
  <si>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</si>
  <si>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</si>
  <si>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</si>
  <si>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</si>
  <si>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</si>
  <si>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</si>
  <si>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</si>
  <si>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</si>
  <si>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</si>
  <si>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</si>
  <si>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</si>
  <si>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</si>
  <si>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</si>
  <si>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</si>
  <si>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</si>
  <si>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</si>
  <si>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</si>
  <si>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</si>
  <si>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</si>
  <si>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</si>
  <si>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</si>
  <si>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</si>
  <si>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</si>
  <si>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</si>
  <si>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</si>
  <si>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</si>
  <si>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</si>
  <si>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</si>
  <si>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</si>
  <si>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</si>
  <si>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</si>
  <si>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</si>
  <si>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</si>
  <si>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</si>
  <si>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</si>
  <si>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</si>
  <si>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</si>
  <si>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</si>
  <si>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</si>
  <si>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</si>
  <si>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</si>
  <si>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</si>
  <si>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</si>
  <si>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</si>
  <si>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</si>
  <si>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</si>
  <si>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</si>
  <si>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</si>
  <si>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</si>
  <si>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</si>
  <si>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</si>
  <si>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</si>
  <si>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</si>
  <si>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</si>
  <si>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</si>
  <si>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</si>
  <si>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</si>
  <si>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</si>
  <si>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</si>
  <si>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</si>
  <si>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</si>
  <si>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</si>
  <si>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</si>
  <si>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</si>
  <si>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</si>
  <si>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</si>
  <si>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</si>
  <si>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</si>
  <si>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</si>
  <si>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</si>
  <si>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</si>
  <si>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</si>
  <si>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</si>
  <si>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</si>
  <si>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</si>
  <si>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</si>
  <si>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</si>
  <si>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</si>
  <si>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</si>
  <si>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</si>
  <si>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</si>
  <si>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</si>
  <si>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</si>
  <si>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</si>
  <si>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</si>
  <si>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</si>
  <si>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</si>
  <si>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</si>
  <si>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</si>
  <si>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</si>
  <si>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</si>
  <si>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</si>
  <si>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</si>
  <si>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</si>
  <si>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</si>
  <si>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</si>
  <si>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</si>
  <si>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</si>
  <si>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</si>
  <si>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</si>
  <si>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</si>
  <si>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</si>
  <si>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</si>
  <si>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</si>
  <si>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</si>
  <si>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</si>
  <si>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</si>
  <si>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</si>
  <si>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</si>
  <si>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</si>
  <si>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</si>
  <si>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</si>
  <si>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</si>
  <si>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</si>
  <si>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</si>
  <si>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</si>
  <si>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</si>
  <si>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</si>
  <si>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</si>
  <si>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</si>
  <si>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</si>
  <si>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</si>
  <si>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</si>
  <si>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</si>
  <si>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</si>
  <si>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</si>
  <si>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</si>
  <si>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</si>
  <si>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</si>
  <si>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</si>
  <si>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</si>
  <si>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</si>
  <si>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</si>
  <si>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</si>
  <si>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</si>
  <si>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</si>
  <si>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</si>
  <si>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</si>
  <si>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</si>
  <si>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</si>
  <si>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</si>
  <si>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</si>
  <si>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</si>
  <si>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</si>
  <si>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</si>
  <si>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</si>
  <si>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</si>
  <si>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</si>
  <si>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</si>
  <si>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</si>
  <si>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</si>
  <si>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</si>
  <si>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</si>
  <si>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</si>
  <si>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</si>
  <si>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</si>
  <si>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</si>
  <si>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</si>
  <si>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</si>
  <si>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</si>
  <si>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</si>
  <si>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</si>
  <si>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</si>
  <si>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</si>
  <si>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</si>
  <si>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</si>
  <si>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</si>
  <si>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</si>
  <si>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</si>
  <si>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</si>
  <si>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</si>
  <si>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</si>
  <si>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</si>
  <si>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</si>
  <si>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</si>
  <si>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</si>
  <si>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</si>
  <si>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</si>
  <si>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</si>
  <si>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</si>
  <si>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</si>
  <si>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</si>
  <si>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</si>
  <si>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</si>
  <si>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</si>
  <si>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</si>
  <si>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</si>
  <si>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</si>
  <si>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</si>
  <si>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</si>
  <si>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</si>
  <si>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</si>
  <si>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</si>
  <si>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</si>
  <si>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</si>
  <si>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</si>
  <si>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</si>
  <si>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</si>
  <si>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</si>
  <si>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</si>
  <si>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</si>
  <si>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</si>
  <si>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</si>
  <si>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</si>
  <si>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</si>
  <si>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</si>
  <si>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</si>
  <si>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</si>
  <si>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</si>
  <si>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</si>
  <si>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</si>
  <si>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</si>
  <si>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</si>
  <si>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</si>
  <si>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</si>
  <si>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</si>
  <si>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</si>
  <si>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</si>
  <si>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</si>
  <si>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</si>
  <si>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</si>
  <si>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</si>
  <si>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</si>
  <si>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</si>
  <si>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</si>
  <si>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</si>
  <si>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</si>
  <si>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</si>
  <si>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</si>
  <si>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</si>
  <si>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</si>
  <si>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</si>
  <si>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</si>
  <si>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</si>
  <si>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</si>
  <si>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</si>
  <si>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</si>
  <si>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</si>
  <si>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</si>
  <si>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</si>
  <si>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</si>
  <si>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</si>
  <si>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</si>
  <si>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</si>
  <si>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</si>
  <si>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</si>
  <si>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</si>
  <si>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</si>
  <si>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</si>
  <si>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</si>
  <si>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</si>
  <si>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</si>
  <si>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</si>
  <si>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</si>
  <si>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</si>
  <si>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</si>
  <si>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</si>
  <si>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</si>
  <si>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</si>
  <si>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</si>
  <si>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</si>
  <si>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</si>
  <si>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</si>
  <si>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</si>
  <si>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</si>
  <si>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</si>
  <si>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</si>
  <si>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</si>
  <si>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</si>
  <si>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</si>
  <si>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</si>
  <si>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</si>
  <si>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</si>
  <si>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</si>
  <si>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</si>
  <si>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</si>
  <si>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</si>
  <si>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</si>
  <si>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</si>
  <si>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</si>
  <si>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</si>
  <si>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</si>
  <si>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</si>
  <si>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</si>
  <si>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</si>
  <si>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</si>
  <si>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</si>
  <si>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</si>
  <si>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</si>
  <si>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</si>
  <si>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</si>
  <si>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</si>
  <si>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</si>
  <si>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</si>
  <si>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</si>
  <si>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</si>
  <si>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</si>
  <si>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</si>
  <si>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</si>
  <si>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</si>
  <si>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</si>
  <si>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</si>
  <si>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</si>
  <si>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</si>
  <si>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</si>
  <si>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</si>
  <si>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</si>
  <si>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</si>
  <si>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</si>
  <si>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</si>
  <si>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</si>
  <si>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</si>
  <si>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</si>
  <si>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</si>
  <si>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</si>
  <si>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</si>
  <si>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</si>
  <si>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</si>
  <si>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</si>
  <si>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</si>
  <si>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</si>
  <si>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</si>
  <si>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</si>
  <si>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</si>
  <si>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</si>
  <si>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</si>
  <si>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</si>
  <si>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</si>
  <si>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</si>
  <si>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</si>
  <si>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</si>
  <si>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</si>
  <si>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</si>
  <si>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</si>
  <si>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</si>
  <si>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</si>
  <si>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</si>
  <si>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</si>
  <si>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</si>
  <si>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</si>
  <si>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</si>
  <si>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</si>
  <si>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</si>
  <si>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</si>
  <si>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</si>
  <si>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</si>
  <si>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</si>
  <si>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</si>
  <si>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</si>
  <si>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</si>
  <si>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</si>
  <si>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</si>
  <si>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</si>
  <si>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</si>
  <si>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</si>
  <si>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</si>
  <si>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</si>
  <si>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</si>
  <si>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</si>
  <si>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</si>
  <si>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</si>
  <si>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</si>
  <si>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</si>
  <si>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</si>
  <si>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</si>
  <si>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</si>
  <si>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</si>
  <si>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</si>
  <si>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</si>
  <si>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</si>
  <si>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</si>
  <si>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</si>
  <si>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</si>
  <si>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</si>
  <si>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</si>
  <si>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</si>
  <si>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</si>
  <si>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</si>
  <si>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</si>
  <si>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</si>
  <si>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</si>
  <si>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</si>
  <si>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</si>
  <si>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</si>
  <si>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</si>
  <si>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</si>
  <si>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</si>
  <si>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</si>
  <si>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</si>
  <si>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</si>
  <si>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</si>
  <si>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</si>
  <si>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</si>
  <si>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</si>
  <si>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</si>
  <si>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</si>
  <si>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</si>
  <si>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</si>
  <si>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</si>
  <si>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</si>
  <si>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</si>
  <si>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</si>
  <si>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</si>
  <si>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</si>
  <si>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</si>
  <si>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</si>
  <si>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</si>
  <si>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</si>
  <si>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</si>
  <si>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</si>
  <si>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</si>
  <si>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</si>
  <si>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</si>
  <si>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</si>
  <si>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</si>
  <si>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</si>
  <si>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</si>
  <si>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</si>
  <si>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</si>
  <si>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</si>
  <si>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</si>
  <si>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</si>
  <si>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</si>
  <si>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</si>
  <si>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</si>
  <si>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</si>
  <si>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</si>
  <si>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</si>
  <si>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</si>
  <si>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</si>
  <si>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</si>
  <si>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</si>
  <si>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</si>
  <si>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</si>
  <si>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</si>
  <si>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</si>
  <si>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</si>
  <si>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</si>
  <si>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</si>
  <si>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</si>
  <si>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</si>
  <si>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</si>
  <si>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</si>
  <si>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</si>
  <si>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</si>
  <si>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</si>
  <si>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</si>
  <si>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</si>
  <si>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</si>
  <si>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</si>
  <si>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</si>
  <si>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</si>
  <si>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</si>
  <si>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</si>
  <si>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</si>
  <si>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</si>
  <si>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</si>
  <si>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</si>
  <si>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</si>
  <si>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</si>
  <si>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</si>
  <si>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</si>
  <si>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</si>
  <si>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</si>
  <si>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</si>
  <si>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</si>
  <si>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</si>
  <si>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</si>
  <si>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</si>
  <si>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</si>
  <si>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</si>
  <si>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</si>
  <si>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</si>
  <si>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</si>
  <si>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</si>
  <si>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</si>
  <si>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</si>
  <si>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</si>
  <si>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</si>
  <si>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</si>
  <si>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</si>
  <si>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</si>
  <si>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</si>
  <si>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</si>
  <si>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</si>
  <si>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</si>
  <si>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</si>
  <si>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</si>
  <si>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</si>
  <si>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</si>
  <si>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</si>
  <si>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</si>
  <si>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</si>
  <si>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</si>
  <si>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</si>
  <si>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</si>
  <si>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</si>
  <si>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</si>
  <si>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</si>
  <si>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</si>
  <si>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</si>
  <si>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</si>
  <si>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</si>
  <si>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</si>
  <si>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</si>
  <si>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</si>
  <si>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</si>
  <si>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</si>
  <si>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</si>
  <si>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</si>
  <si>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</si>
  <si>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</si>
  <si>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</si>
  <si>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</si>
  <si>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</si>
  <si>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</si>
  <si>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</si>
  <si>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</si>
  <si>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</si>
  <si>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</si>
  <si>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</si>
  <si>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</si>
  <si>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</si>
  <si>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</si>
  <si>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</si>
  <si>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</si>
  <si>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</si>
  <si>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</si>
  <si>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</si>
  <si>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</si>
  <si>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</si>
  <si>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</si>
  <si>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</si>
  <si>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</si>
  <si>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</si>
  <si>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</si>
  <si>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</si>
  <si>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</si>
  <si>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</si>
  <si>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</si>
  <si>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</si>
  <si>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</si>
  <si>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</si>
  <si>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</si>
  <si>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</si>
  <si>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</si>
  <si>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</si>
  <si>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</si>
  <si>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</si>
  <si>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</si>
  <si>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</si>
  <si>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</si>
  <si>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</si>
  <si>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</si>
  <si>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</si>
  <si>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</si>
  <si>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</si>
  <si>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</si>
  <si>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</si>
  <si>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</si>
  <si>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</si>
  <si>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</si>
  <si>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</si>
  <si>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</si>
  <si>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</si>
  <si>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</si>
  <si>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</si>
  <si>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</si>
  <si>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</si>
  <si>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</si>
  <si>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</si>
  <si>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</si>
  <si>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</si>
  <si>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</si>
  <si>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</si>
  <si>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</si>
  <si>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</si>
  <si>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</si>
  <si>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</si>
  <si>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</si>
  <si>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</si>
  <si>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</si>
  <si>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</si>
  <si>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</si>
  <si>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</si>
  <si>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</si>
  <si>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</si>
  <si>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</si>
  <si>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</si>
  <si>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</si>
  <si>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</si>
  <si>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</si>
  <si>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</si>
  <si>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</si>
  <si>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</si>
  <si>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</si>
  <si>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</si>
  <si>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</si>
  <si>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</si>
  <si>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</si>
  <si>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</si>
  <si>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</si>
  <si>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</si>
  <si>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</si>
  <si>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</si>
  <si>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</si>
  <si>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</si>
  <si>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</si>
  <si>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</si>
  <si>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</si>
  <si>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</si>
  <si>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</si>
  <si>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</si>
  <si>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</si>
  <si>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</si>
  <si>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</si>
  <si>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</si>
  <si>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</si>
  <si>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</si>
  <si>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</si>
  <si>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</si>
  <si>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</si>
  <si>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</si>
  <si>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</si>
  <si>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</si>
  <si>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</si>
  <si>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</si>
  <si>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</si>
  <si>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</si>
  <si>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</si>
  <si>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</si>
  <si>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</si>
  <si>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</si>
  <si>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</si>
  <si>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</si>
  <si>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</si>
  <si>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</si>
  <si>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</si>
  <si>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</si>
  <si>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</si>
  <si>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</si>
  <si>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</si>
  <si>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</si>
  <si>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</si>
  <si>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</si>
  <si>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</si>
  <si>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</si>
  <si>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</si>
  <si>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</si>
  <si>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</si>
  <si>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</si>
  <si>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</si>
  <si>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</si>
  <si>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</si>
  <si>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</si>
  <si>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</si>
  <si>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</si>
  <si>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</si>
  <si>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</si>
  <si>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</si>
  <si>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</si>
  <si>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</si>
  <si>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</si>
  <si>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</si>
  <si>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</si>
  <si>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</si>
  <si>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</si>
  <si>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</si>
  <si>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</si>
  <si>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</si>
  <si>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</si>
  <si>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</si>
  <si>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</si>
  <si>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</si>
  <si>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</si>
  <si>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</si>
  <si>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</si>
  <si>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</si>
  <si>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</si>
  <si>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</si>
  <si>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</si>
  <si>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</si>
  <si>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</si>
  <si>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</si>
  <si>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</si>
  <si>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</si>
  <si>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</si>
  <si>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</si>
  <si>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</si>
  <si>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</si>
  <si>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</si>
  <si>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</si>
  <si>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</si>
  <si>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</si>
  <si>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</si>
  <si>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</si>
  <si>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</si>
  <si>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</si>
  <si>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</si>
  <si>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</si>
  <si>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</si>
  <si>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</si>
  <si>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</si>
  <si>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</si>
  <si>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</si>
  <si>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</si>
  <si>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</si>
  <si>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</si>
  <si>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</si>
  <si>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</si>
  <si>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</si>
  <si>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</si>
  <si>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</si>
  <si>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</si>
  <si>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</si>
  <si>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</si>
  <si>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</si>
  <si>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</si>
  <si>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</si>
  <si>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</si>
  <si>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</si>
  <si>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</si>
  <si>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</si>
  <si>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</si>
  <si>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</si>
  <si>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</si>
  <si>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</si>
  <si>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</si>
  <si>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</si>
  <si>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</si>
  <si>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</si>
  <si>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</si>
  <si>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</si>
  <si>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</si>
  <si>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</si>
  <si>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</si>
  <si>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</si>
  <si>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</si>
  <si>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</si>
  <si>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</si>
  <si>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</si>
  <si>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</si>
  <si>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</si>
  <si>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</si>
  <si>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</si>
  <si>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</si>
  <si>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</si>
  <si>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</si>
  <si>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</si>
  <si>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</si>
  <si>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</si>
  <si>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</si>
  <si>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</si>
  <si>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</si>
  <si>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</si>
  <si>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</si>
  <si>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</si>
  <si>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</si>
  <si>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</si>
  <si>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</si>
  <si>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</si>
  <si>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</si>
  <si>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</si>
  <si>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</si>
  <si>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</si>
  <si>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</si>
  <si>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</si>
  <si>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</si>
  <si>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</si>
  <si>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</si>
  <si>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</si>
  <si>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</si>
  <si>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</si>
  <si>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</si>
  <si>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</si>
  <si>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</si>
  <si>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</si>
  <si>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</si>
  <si>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</si>
  <si>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</si>
  <si>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</si>
  <si>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</si>
  <si>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</si>
  <si>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</si>
  <si>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</si>
  <si>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</si>
  <si>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</si>
  <si>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</si>
  <si>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</si>
  <si>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</si>
  <si>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</si>
  <si>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</si>
  <si>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</si>
  <si>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</si>
  <si>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</si>
  <si>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</si>
  <si>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</si>
  <si>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</si>
  <si>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</si>
  <si>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</si>
  <si>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</si>
  <si>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</si>
  <si>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</si>
  <si>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</si>
  <si>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</si>
  <si>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</si>
  <si>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</si>
  <si>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</si>
  <si>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</si>
  <si>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</si>
  <si>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</si>
  <si>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</si>
  <si>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</si>
  <si>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</si>
  <si>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</si>
  <si>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</si>
  <si>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</si>
  <si>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</si>
  <si>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</si>
  <si>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</si>
  <si>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</si>
  <si>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</si>
  <si>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</si>
  <si>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</si>
  <si>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</si>
  <si>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</si>
  <si>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</si>
  <si>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</si>
  <si>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</si>
  <si>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</si>
  <si>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</si>
  <si>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</si>
  <si>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</si>
  <si>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</si>
  <si>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</si>
  <si>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</si>
  <si>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</si>
  <si>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</si>
  <si>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</si>
  <si>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</si>
  <si>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</si>
  <si>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</si>
  <si>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</si>
  <si>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</si>
  <si>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</si>
  <si>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</si>
  <si>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</si>
  <si>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</si>
  <si>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</si>
  <si>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</si>
  <si>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</si>
  <si>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</si>
  <si>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</si>
  <si>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</si>
  <si>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</si>
  <si>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</si>
  <si>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</si>
  <si>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</si>
  <si>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</si>
  <si>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</si>
  <si>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</si>
  <si>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</si>
  <si>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</si>
  <si>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</si>
  <si>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</si>
  <si>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</si>
  <si>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</si>
  <si>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</si>
  <si>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</si>
  <si>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</si>
  <si>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</si>
  <si>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</si>
  <si>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</si>
  <si>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</si>
  <si>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</si>
  <si>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</si>
  <si>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</si>
  <si>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</si>
  <si>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</si>
  <si>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</si>
  <si>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</si>
  <si>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</si>
  <si>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</si>
  <si>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</si>
  <si>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</si>
  <si>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</si>
  <si>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</si>
  <si>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</si>
  <si>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</si>
  <si>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</si>
  <si>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</si>
  <si>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</si>
  <si>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</si>
  <si>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</si>
  <si>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</si>
  <si>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</si>
  <si>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</si>
  <si>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</si>
  <si>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</si>
  <si>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</si>
  <si>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</si>
  <si>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</si>
  <si>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</si>
  <si>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</si>
  <si>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</si>
  <si>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</si>
  <si>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</si>
  <si>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</si>
  <si>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</si>
  <si>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</si>
  <si>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</si>
  <si>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</si>
  <si>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</si>
  <si>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</si>
  <si>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</si>
  <si>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</si>
  <si>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</si>
  <si>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</si>
  <si>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</si>
  <si>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</si>
  <si>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</si>
  <si>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</si>
  <si>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</si>
  <si>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</si>
  <si>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</si>
  <si>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</si>
  <si>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</si>
  <si>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</si>
  <si>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</si>
  <si>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</si>
  <si>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</si>
  <si>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</si>
  <si>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</si>
  <si>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</si>
  <si>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</si>
  <si>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</si>
  <si>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</si>
  <si>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</si>
  <si>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</si>
  <si>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</si>
  <si>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</si>
  <si>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</si>
  <si>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</si>
  <si>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</si>
  <si>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</si>
  <si>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</si>
  <si>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</si>
  <si>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</si>
  <si>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</si>
  <si>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</si>
  <si>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</si>
  <si>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</si>
  <si>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</si>
  <si>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</si>
  <si>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</si>
  <si>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</si>
  <si>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</si>
  <si>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</si>
  <si>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</si>
  <si>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</si>
  <si>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</si>
  <si>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</si>
  <si>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</si>
  <si>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</si>
  <si>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</si>
  <si>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</si>
  <si>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</si>
  <si>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</si>
  <si>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</si>
  <si>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</si>
  <si>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</si>
  <si>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</si>
  <si>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</si>
  <si>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</si>
  <si>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</si>
  <si>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</si>
  <si>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</si>
  <si>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</si>
  <si>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</si>
  <si>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</si>
  <si>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</si>
  <si>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</si>
  <si>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</si>
  <si>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</si>
  <si>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</si>
  <si>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</si>
  <si>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</si>
  <si>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</si>
  <si>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</si>
  <si>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</si>
  <si>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</si>
  <si>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</si>
  <si>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</si>
  <si>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</si>
  <si>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</si>
  <si>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</si>
  <si>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</si>
  <si>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</si>
  <si>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</si>
  <si>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</si>
  <si>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</si>
  <si>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</si>
  <si>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</si>
  <si>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</si>
  <si>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</si>
  <si>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</si>
  <si>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</si>
  <si>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</si>
  <si>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</si>
  <si>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</si>
  <si>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</si>
  <si>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</si>
  <si>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</si>
  <si>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</si>
  <si>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</si>
  <si>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</si>
  <si>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</si>
  <si>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</si>
  <si>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</si>
  <si>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</si>
  <si>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</si>
  <si>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</si>
  <si>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</si>
  <si>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</si>
  <si>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</si>
  <si>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</si>
  <si>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</si>
  <si>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</si>
  <si>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</si>
  <si>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</si>
  <si>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</si>
  <si>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</si>
  <si>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</si>
  <si>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</si>
  <si>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</si>
  <si>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</si>
  <si>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</si>
  <si>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</si>
  <si>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</si>
  <si>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</si>
  <si>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</si>
  <si>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</si>
  <si>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</si>
  <si>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</si>
  <si>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</si>
  <si>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</si>
  <si>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</si>
  <si>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</si>
  <si>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</si>
  <si>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</si>
  <si>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</si>
  <si>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</si>
  <si>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</si>
  <si>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</si>
  <si>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</si>
  <si>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</si>
  <si>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</si>
  <si>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</si>
  <si>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</si>
  <si>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</si>
  <si>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</si>
  <si>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</si>
  <si>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</si>
  <si>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</si>
  <si>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</si>
  <si>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</si>
  <si>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</si>
  <si>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</si>
  <si>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</si>
  <si>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</si>
  <si>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</si>
  <si>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</si>
  <si>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</si>
  <si>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</si>
  <si>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</si>
  <si>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</si>
  <si>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</si>
  <si>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</si>
  <si>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</si>
  <si>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</si>
  <si>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</si>
  <si>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</si>
  <si>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</si>
  <si>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</si>
  <si>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</si>
  <si>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</si>
  <si>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</si>
  <si>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</si>
  <si>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</si>
  <si>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</si>
  <si>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</si>
  <si>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</si>
  <si>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</si>
  <si>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</si>
  <si>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</si>
  <si>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</si>
  <si>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</si>
  <si>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</si>
  <si>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</si>
  <si>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</si>
  <si>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</si>
  <si>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</si>
  <si>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</si>
  <si>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</si>
  <si>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</si>
  <si>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</si>
  <si>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</si>
  <si>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</si>
  <si>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</si>
  <si>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</si>
  <si>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</si>
  <si>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</si>
  <si>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</si>
  <si>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</si>
  <si>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</si>
  <si>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</si>
  <si>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</si>
  <si>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</si>
  <si>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</si>
  <si>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</si>
  <si>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</si>
  <si>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</si>
  <si>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</si>
  <si>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</si>
  <si>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</si>
  <si>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</si>
  <si>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</si>
  <si>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</si>
  <si>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</si>
  <si>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</si>
  <si>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</si>
  <si>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</si>
  <si>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</si>
  <si>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</si>
  <si>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</si>
  <si>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</si>
  <si>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</si>
  <si>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</si>
  <si>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</si>
  <si>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</si>
  <si>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</si>
  <si>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</si>
  <si>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</si>
  <si>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</si>
  <si>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</si>
  <si>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</si>
  <si>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</si>
  <si>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</si>
  <si>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</si>
  <si>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</si>
  <si>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</si>
  <si>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</si>
  <si>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</si>
  <si>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</si>
  <si>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</si>
  <si>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</si>
  <si>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</si>
  <si>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</si>
  <si>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</si>
  <si>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</si>
  <si>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</si>
  <si>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</si>
  <si>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</si>
  <si>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</si>
  <si>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</si>
  <si>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</si>
  <si>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</si>
  <si>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</si>
  <si>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</si>
  <si>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</si>
  <si>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</si>
  <si>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</si>
  <si>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</si>
  <si>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</si>
  <si>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</si>
  <si>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</si>
  <si>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</si>
  <si>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</si>
  <si>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</si>
  <si>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</si>
  <si>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</si>
  <si>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</si>
  <si>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</si>
  <si>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</si>
  <si>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</si>
  <si>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</si>
  <si>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</si>
  <si>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</si>
  <si>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</si>
  <si>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</si>
  <si>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</si>
  <si>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</si>
  <si>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</si>
  <si>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</si>
  <si>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</si>
  <si>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</si>
  <si>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</si>
  <si>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</si>
  <si>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</si>
  <si>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</si>
  <si>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</si>
  <si>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</si>
  <si>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</si>
  <si>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</si>
  <si>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</si>
  <si>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</si>
  <si>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</si>
  <si>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</si>
  <si>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</si>
  <si>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</si>
  <si>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</si>
  <si>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</si>
  <si>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</si>
  <si>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</si>
  <si>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</si>
  <si>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</si>
  <si>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</si>
  <si>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</si>
  <si>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</si>
  <si>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</si>
  <si>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</si>
  <si>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</si>
  <si>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</si>
  <si>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</si>
  <si>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</si>
  <si>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</si>
  <si>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</si>
  <si>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</si>
  <si>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</si>
  <si>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</si>
  <si>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</si>
  <si>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</si>
  <si>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</si>
  <si>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</si>
  <si>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</si>
  <si>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</si>
  <si>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</si>
  <si>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</si>
  <si>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</si>
  <si>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</si>
  <si>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</si>
  <si>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</si>
  <si>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</si>
  <si>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</si>
  <si>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</si>
  <si>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</si>
  <si>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</si>
  <si>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</si>
  <si>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</si>
  <si>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</si>
  <si>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</si>
  <si>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</si>
  <si>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</si>
  <si>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</si>
  <si>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</si>
  <si>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</si>
  <si>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</si>
  <si>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</si>
  <si>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</si>
  <si>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</si>
  <si>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</si>
  <si>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</si>
  <si>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</si>
  <si>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</si>
  <si>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</si>
  <si>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</si>
  <si>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</si>
  <si>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</si>
  <si>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</si>
  <si>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</si>
  <si>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</si>
  <si>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</si>
  <si>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</si>
  <si>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</si>
  <si>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</si>
  <si>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</si>
  <si>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</si>
  <si>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</si>
  <si>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</si>
  <si>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</si>
  <si>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</si>
  <si>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</si>
  <si>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</si>
  <si>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</si>
  <si>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</si>
  <si>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</si>
  <si>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</si>
  <si>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</si>
  <si>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</si>
  <si>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</si>
  <si>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</si>
  <si>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</si>
  <si>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</si>
  <si>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</si>
  <si>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</si>
  <si>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</si>
  <si>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</si>
  <si>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</si>
  <si>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</si>
  <si>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</si>
  <si>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</si>
  <si>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</si>
  <si>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</si>
  <si>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</si>
  <si>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</si>
  <si>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</si>
  <si>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</si>
  <si>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</si>
  <si>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</si>
  <si>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</si>
  <si>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</si>
  <si>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</si>
  <si>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</si>
  <si>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</si>
  <si>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</si>
  <si>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</si>
  <si>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</si>
  <si>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</si>
  <si>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</si>
  <si>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</si>
  <si>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</si>
  <si>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</si>
  <si>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</si>
  <si>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</si>
  <si>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</si>
  <si>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</si>
  <si>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</si>
  <si>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</si>
  <si>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</si>
  <si>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</si>
  <si>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</si>
  <si>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</si>
  <si>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</si>
  <si>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</si>
  <si>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</si>
  <si>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</si>
  <si>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</si>
  <si>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</si>
  <si>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</si>
  <si>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</si>
  <si>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</si>
  <si>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</si>
  <si>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</si>
  <si>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</si>
  <si>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</si>
  <si>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</si>
  <si>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</si>
  <si>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</si>
  <si>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</si>
  <si>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</si>
  <si>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</si>
  <si>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</si>
  <si>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</si>
  <si>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</si>
  <si>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</si>
  <si>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</si>
  <si>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</si>
  <si>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</si>
  <si>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</si>
  <si>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</si>
  <si>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</si>
  <si>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</si>
  <si>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</si>
  <si>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</si>
  <si>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</si>
  <si>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</si>
  <si>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</si>
  <si>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</si>
  <si>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</si>
  <si>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</si>
  <si>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</si>
  <si>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</si>
  <si>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</si>
  <si>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</si>
  <si>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</si>
  <si>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</si>
  <si>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</si>
  <si>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</si>
  <si>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</si>
  <si>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</si>
  <si>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</si>
  <si>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</si>
  <si>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</si>
  <si>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</si>
  <si>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</si>
  <si>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</si>
  <si>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</si>
  <si>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</si>
  <si>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</si>
  <si>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</si>
  <si>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</si>
  <si>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</si>
  <si>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</si>
  <si>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</si>
  <si>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</si>
  <si>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</si>
  <si>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</si>
  <si>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</si>
  <si>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</si>
  <si>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</si>
  <si>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</si>
  <si>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</si>
  <si>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</si>
  <si>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</si>
  <si>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</si>
  <si>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</si>
  <si>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</si>
  <si>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</si>
  <si>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</si>
  <si>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</si>
  <si>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</si>
  <si>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</si>
  <si>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</si>
  <si>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</si>
  <si>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</si>
  <si>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</si>
  <si>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</si>
  <si>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</si>
  <si>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</si>
  <si>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</si>
  <si>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</si>
  <si>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</si>
  <si>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</si>
  <si>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</si>
  <si>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</si>
  <si>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</si>
  <si>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</si>
  <si>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</si>
  <si>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</si>
  <si>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</si>
  <si>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</si>
  <si>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</si>
  <si>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</si>
  <si>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</si>
  <si>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</si>
  <si>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</si>
  <si>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</si>
  <si>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</si>
  <si>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</si>
  <si>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</si>
  <si>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</si>
  <si>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</si>
  <si>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</si>
  <si>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</si>
  <si>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</si>
  <si>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</si>
  <si>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</si>
  <si>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</si>
  <si>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</si>
  <si>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</si>
  <si>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</si>
  <si>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</si>
  <si>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</si>
  <si>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</si>
  <si>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</si>
  <si>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</si>
  <si>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</si>
  <si>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</si>
  <si>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</si>
  <si>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</si>
  <si>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</si>
  <si>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</si>
  <si>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</si>
  <si>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</si>
  <si>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</si>
  <si>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</si>
  <si>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</si>
  <si>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</si>
  <si>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</si>
  <si>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</si>
  <si>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</si>
  <si>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</si>
  <si>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</si>
  <si>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</si>
  <si>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</si>
  <si>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</si>
  <si>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</si>
  <si>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</si>
  <si>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</si>
  <si>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</si>
  <si>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</si>
  <si>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</si>
  <si>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</si>
  <si>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</si>
  <si>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</si>
  <si>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</si>
  <si>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</si>
  <si>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</si>
  <si>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</si>
  <si>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</si>
  <si>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</si>
  <si>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</si>
  <si>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</si>
  <si>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</si>
  <si>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</si>
  <si>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</si>
  <si>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</si>
  <si>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</si>
  <si>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</si>
  <si>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</si>
  <si>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</si>
  <si>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</si>
  <si>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</si>
  <si>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</si>
  <si>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</si>
  <si>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</si>
  <si>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</si>
  <si>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</si>
  <si>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</si>
  <si>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</si>
  <si>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</si>
  <si>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</si>
  <si>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</si>
  <si>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</si>
  <si>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</si>
  <si>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</si>
  <si>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</si>
  <si>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</si>
  <si>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</si>
  <si>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</si>
  <si>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</si>
  <si>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</si>
  <si>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</si>
  <si>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</si>
  <si>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</si>
  <si>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</si>
  <si>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</si>
  <si>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</si>
  <si>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</si>
  <si>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</si>
  <si>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</si>
  <si>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</si>
  <si>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</si>
  <si>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</si>
  <si>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</si>
  <si>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</si>
  <si>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</si>
  <si>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</si>
  <si>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</si>
  <si>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</si>
  <si>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</si>
  <si>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</si>
  <si>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</si>
  <si>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</si>
  <si>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</si>
  <si>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</si>
  <si>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</si>
  <si>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</si>
  <si>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</si>
  <si>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</si>
  <si>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</si>
  <si>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</si>
  <si>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</si>
  <si>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</si>
  <si>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</si>
  <si>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</si>
  <si>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</si>
  <si>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</si>
  <si>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</si>
  <si>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</si>
  <si>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</si>
  <si>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</si>
  <si>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</si>
  <si>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</si>
  <si>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</si>
  <si>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</si>
  <si>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</si>
  <si>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</si>
  <si>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</si>
  <si>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</si>
  <si>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</si>
  <si>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</si>
  <si>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</si>
  <si>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</si>
  <si>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</si>
  <si>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</si>
  <si>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</si>
  <si>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</si>
  <si>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</si>
  <si>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</si>
  <si>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</si>
  <si>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</si>
  <si>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</si>
  <si>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</si>
  <si>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</si>
  <si>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</si>
  <si>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</si>
  <si>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</si>
  <si>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</si>
  <si>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</si>
  <si>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</si>
  <si>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</si>
  <si>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</si>
  <si>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</si>
  <si>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</si>
  <si>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</si>
  <si>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</si>
  <si>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</si>
  <si>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</si>
  <si>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</si>
  <si>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</si>
  <si>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</si>
  <si>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</si>
  <si>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</si>
  <si>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</si>
  <si>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</si>
  <si>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</si>
  <si>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</si>
  <si>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</si>
  <si>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</si>
  <si>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</si>
  <si>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</si>
  <si>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</si>
  <si>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</si>
  <si>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</si>
  <si>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</si>
  <si>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</si>
  <si>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</si>
  <si>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</si>
  <si>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</si>
  <si>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</si>
  <si>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</si>
  <si>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</si>
  <si>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</si>
  <si>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</si>
  <si>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</si>
  <si>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</si>
  <si>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</si>
  <si>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</si>
  <si>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</si>
  <si>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</si>
  <si>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</si>
  <si>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</si>
  <si>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</si>
  <si>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</si>
  <si>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</si>
  <si>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</si>
  <si>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</si>
  <si>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</si>
  <si>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</si>
  <si>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</si>
  <si>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</si>
  <si>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</si>
  <si>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</si>
  <si>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</si>
  <si>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</si>
  <si>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</si>
  <si>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</si>
  <si>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</si>
  <si>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</si>
  <si>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</si>
  <si>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</si>
  <si>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</si>
  <si>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</si>
  <si>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</si>
  <si>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</si>
  <si>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</si>
  <si>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</si>
  <si>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</si>
  <si>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</si>
  <si>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</si>
  <si>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</si>
  <si>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</si>
  <si>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</si>
  <si>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</si>
  <si>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</si>
  <si>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</si>
  <si>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</si>
  <si>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</si>
  <si>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</si>
  <si>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</si>
  <si>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</si>
  <si>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</si>
  <si>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</si>
  <si>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</si>
  <si>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</si>
  <si>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</si>
  <si>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</si>
  <si>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</si>
  <si>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</si>
  <si>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</si>
  <si>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</si>
  <si>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</si>
  <si>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</si>
  <si>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</si>
  <si>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</si>
  <si>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</si>
  <si>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</si>
  <si>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</si>
  <si>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</si>
  <si>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</si>
  <si>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</si>
  <si>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</si>
  <si>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</si>
  <si>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</si>
  <si>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</si>
  <si>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</si>
  <si>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</si>
  <si>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</si>
  <si>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</si>
  <si>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</si>
  <si>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</si>
  <si>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</si>
  <si>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</si>
  <si>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</si>
  <si>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</si>
  <si>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</si>
  <si>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</si>
  <si>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</si>
  <si>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</si>
  <si>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</si>
  <si>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</si>
  <si>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</si>
  <si>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</si>
  <si>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</si>
  <si>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</si>
  <si>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</si>
  <si>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</si>
  <si>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</si>
  <si>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</si>
  <si>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</si>
  <si>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</si>
  <si>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</si>
  <si>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</si>
  <si>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</si>
  <si>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</si>
  <si>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</si>
  <si>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</si>
  <si>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</si>
  <si>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</si>
  <si>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</si>
  <si>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</si>
  <si>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</si>
  <si>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</si>
  <si>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</si>
  <si>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</si>
  <si>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</si>
  <si>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</si>
  <si>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</si>
  <si>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</si>
  <si>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</si>
  <si>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</si>
  <si>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</si>
  <si>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</si>
  <si>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</si>
  <si>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</si>
  <si>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</si>
  <si>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</si>
  <si>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</si>
  <si>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</si>
  <si>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</si>
  <si>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</si>
  <si>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</si>
  <si>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</si>
  <si>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</si>
  <si>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</si>
  <si>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</si>
  <si>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</si>
  <si>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</si>
  <si>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</si>
  <si>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</si>
  <si>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</si>
  <si>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</si>
  <si>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</si>
  <si>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</si>
  <si>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</si>
  <si>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</si>
  <si>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</si>
  <si>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</si>
  <si>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</si>
  <si>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</si>
  <si>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</si>
  <si>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</si>
  <si>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</si>
  <si>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</si>
  <si>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</si>
  <si>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</si>
  <si>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</si>
  <si>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</si>
  <si>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</si>
  <si>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</si>
  <si>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</si>
  <si>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</si>
  <si>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</si>
  <si>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</si>
  <si>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</si>
  <si>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</si>
  <si>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</si>
  <si>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</si>
  <si>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</si>
  <si>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</si>
  <si>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</si>
  <si>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</si>
  <si>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</si>
  <si>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</si>
  <si>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</si>
  <si>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</si>
  <si>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</si>
  <si>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</si>
  <si>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</si>
  <si>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</si>
  <si>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</si>
  <si>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</si>
  <si>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</si>
  <si>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</si>
  <si>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</si>
  <si>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</si>
  <si>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</si>
  <si>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</si>
  <si>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</si>
  <si>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</si>
  <si>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</si>
  <si>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</si>
  <si>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</si>
  <si>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</si>
  <si>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</si>
  <si>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</si>
  <si>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</si>
  <si>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</si>
  <si>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</si>
  <si>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</si>
  <si>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</si>
  <si>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</si>
  <si>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</si>
  <si>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</si>
  <si>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</si>
  <si>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</si>
  <si>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</si>
  <si>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</si>
  <si>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</si>
  <si>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</si>
  <si>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</si>
  <si>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</si>
  <si>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</si>
  <si>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</si>
  <si>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</si>
  <si>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</si>
  <si>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</si>
  <si>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</si>
  <si>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</si>
  <si>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</si>
  <si>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</si>
  <si>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</si>
  <si>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</si>
  <si>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</si>
  <si>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</si>
  <si>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</si>
  <si>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</si>
  <si>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</si>
  <si>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</si>
  <si>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</si>
  <si>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</si>
  <si>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</si>
  <si>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</si>
  <si>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</si>
  <si>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</si>
  <si>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</si>
  <si>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</si>
  <si>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</si>
  <si>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</si>
  <si>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</si>
  <si>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</si>
  <si>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</si>
  <si>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</si>
  <si>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</si>
  <si>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</si>
  <si>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</si>
  <si>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</si>
  <si>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</si>
  <si>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</si>
  <si>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</si>
  <si>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</si>
  <si>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</si>
  <si>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</si>
  <si>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</si>
  <si>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</si>
  <si>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</si>
  <si>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</si>
  <si>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</si>
  <si>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</si>
  <si>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</si>
  <si>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</si>
  <si>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</si>
  <si>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</si>
  <si>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</si>
  <si>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</si>
  <si>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</si>
  <si>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</si>
  <si>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</si>
  <si>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</si>
  <si>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</si>
  <si>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</si>
  <si>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</si>
  <si>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</si>
  <si>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</si>
  <si>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</si>
  <si>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</si>
  <si>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</si>
  <si>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</si>
  <si>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</si>
  <si>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</si>
  <si>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</si>
  <si>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</si>
  <si>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</si>
  <si>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</si>
  <si>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</si>
  <si>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</si>
  <si>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</si>
  <si>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</si>
  <si>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</si>
  <si>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</si>
  <si>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</si>
  <si>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</si>
  <si>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</si>
  <si>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</si>
  <si>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</si>
  <si>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</si>
  <si>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</si>
  <si>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</si>
  <si>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</si>
  <si>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</si>
  <si>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</si>
  <si>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</si>
  <si>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</si>
  <si>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</si>
  <si>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</si>
  <si>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</si>
  <si>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</si>
  <si>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</si>
  <si>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</si>
  <si>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</si>
  <si>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</si>
  <si>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</si>
  <si>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</si>
  <si>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</si>
  <si>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</si>
  <si>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</si>
  <si>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</si>
  <si>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</si>
  <si>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</si>
  <si>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</si>
  <si>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</si>
  <si>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</si>
  <si>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</si>
  <si>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</si>
  <si>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</si>
  <si>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</si>
  <si>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</si>
  <si>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</si>
  <si>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</si>
  <si>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</si>
  <si>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</si>
  <si>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</si>
  <si>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</si>
  <si>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</si>
  <si>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</si>
  <si>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</si>
  <si>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</si>
  <si>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</si>
  <si>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</si>
  <si>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</si>
  <si>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</si>
  <si>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</si>
  <si>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</si>
  <si>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</si>
  <si>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</si>
  <si>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</si>
  <si>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</si>
  <si>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</si>
  <si>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</si>
  <si>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</si>
  <si>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</si>
  <si>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</si>
  <si>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</si>
  <si>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</si>
  <si>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</si>
  <si>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</si>
  <si>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</si>
  <si>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</si>
  <si>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</si>
  <si>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</si>
  <si>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</si>
  <si>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</si>
  <si>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</si>
  <si>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</si>
  <si>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</si>
  <si>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</si>
  <si>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</si>
  <si>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</si>
  <si>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</si>
  <si>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</si>
  <si>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</si>
  <si>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</si>
  <si>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</si>
  <si>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</si>
  <si>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</si>
  <si>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</si>
  <si>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</si>
  <si>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</si>
  <si>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</si>
  <si>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</si>
  <si>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</si>
  <si>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</si>
  <si>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</si>
  <si>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</si>
  <si>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</si>
  <si>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</si>
  <si>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</si>
  <si>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</si>
  <si>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</si>
  <si>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</si>
  <si>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</si>
  <si>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</si>
  <si>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</si>
  <si>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</si>
  <si>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</si>
  <si>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</si>
  <si>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</si>
  <si>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</si>
  <si>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</si>
  <si>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</si>
  <si>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</si>
  <si>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</si>
  <si>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</si>
  <si>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</si>
  <si>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</si>
  <si>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</si>
  <si>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</si>
  <si>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</si>
  <si>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</si>
  <si>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</si>
  <si>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</si>
  <si>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</si>
  <si>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</si>
  <si>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</si>
  <si>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</si>
  <si>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</si>
  <si>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</si>
  <si>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</si>
  <si>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</si>
  <si>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</si>
  <si>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</si>
  <si>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</si>
  <si>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</si>
  <si>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</si>
  <si>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</si>
  <si>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</si>
  <si>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</si>
  <si>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</si>
  <si>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</si>
  <si>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</si>
  <si>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</si>
  <si>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</si>
  <si>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</si>
  <si>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</si>
  <si>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</si>
  <si>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</si>
  <si>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</si>
  <si>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</si>
  <si>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</si>
  <si>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</si>
  <si>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</si>
  <si>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</si>
  <si>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</si>
  <si>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</si>
  <si>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</si>
  <si>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</si>
  <si>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</si>
  <si>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</si>
  <si>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</si>
  <si>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</si>
  <si>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</si>
  <si>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</si>
  <si>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</si>
  <si>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</si>
  <si>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</si>
  <si>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</si>
  <si>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</si>
  <si>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</si>
  <si>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</si>
  <si>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</si>
  <si>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</si>
  <si>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</si>
  <si>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</si>
  <si>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</si>
  <si>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</si>
  <si>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</si>
  <si>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</si>
  <si>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</si>
  <si>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</si>
  <si>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</si>
  <si>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</si>
  <si>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</si>
  <si>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</si>
  <si>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</si>
  <si>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</si>
  <si>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</si>
  <si>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</si>
  <si>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</si>
  <si>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</si>
  <si>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</si>
  <si>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</si>
  <si>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</si>
  <si>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</si>
  <si>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</si>
  <si>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</si>
  <si>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</si>
  <si>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</si>
  <si>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</si>
  <si>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</si>
  <si>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</si>
  <si>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</si>
  <si>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</si>
  <si>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</si>
  <si>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</si>
  <si>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</si>
  <si>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</si>
  <si>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</si>
  <si>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</si>
  <si>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</si>
  <si>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</si>
  <si>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</si>
  <si>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</si>
  <si>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</si>
  <si>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</si>
  <si>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</si>
  <si>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</si>
  <si>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</si>
  <si>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</si>
  <si>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</si>
  <si>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</si>
  <si>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</si>
  <si>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</si>
  <si>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</si>
  <si>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</si>
  <si>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</si>
  <si>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</si>
  <si>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</si>
  <si>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</si>
  <si>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</si>
  <si>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</si>
  <si>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</si>
  <si>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</si>
  <si>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</si>
  <si>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</si>
  <si>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</si>
  <si>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</si>
  <si>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</si>
  <si>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</si>
  <si>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</si>
  <si>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</si>
  <si>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</si>
  <si>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</si>
  <si>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</si>
  <si>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</si>
  <si>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</si>
  <si>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</si>
  <si>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</si>
  <si>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</si>
  <si>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</si>
  <si>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</si>
  <si>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</si>
  <si>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</si>
  <si>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</si>
  <si>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</si>
  <si>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</si>
  <si>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</si>
  <si>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</si>
  <si>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</si>
  <si>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</si>
  <si>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</si>
  <si>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</si>
  <si>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</si>
  <si>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</si>
  <si>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</si>
  <si>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</si>
  <si>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</si>
  <si>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</si>
  <si>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</si>
  <si>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</si>
  <si>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</si>
  <si>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</si>
  <si>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</si>
  <si>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</si>
  <si>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</si>
  <si>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</si>
  <si>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</si>
  <si>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</si>
  <si>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</si>
  <si>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</si>
  <si>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</si>
  <si>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</si>
  <si>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</si>
  <si>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</si>
  <si>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</si>
  <si>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</si>
  <si>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</si>
  <si>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</si>
  <si>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</si>
  <si>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</si>
  <si>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</si>
  <si>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</si>
  <si>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</si>
  <si>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</si>
  <si>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</si>
  <si>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</si>
  <si>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</si>
  <si>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</si>
  <si>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</si>
  <si>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</si>
  <si>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</si>
  <si>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</si>
  <si>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</si>
  <si>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</si>
  <si>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</si>
  <si>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</si>
  <si>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</si>
  <si>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</si>
  <si>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</si>
  <si>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</si>
  <si>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</si>
  <si>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</si>
  <si>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</si>
  <si>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</si>
  <si>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</si>
  <si>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</si>
  <si>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</si>
  <si>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</si>
  <si>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</si>
  <si>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</si>
  <si>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</si>
  <si>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</si>
  <si>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</si>
  <si>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</si>
  <si>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</si>
  <si>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</si>
  <si>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</si>
  <si>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</si>
  <si>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</si>
  <si>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</si>
  <si>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</si>
  <si>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</si>
  <si>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</si>
  <si>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</si>
  <si>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</si>
  <si>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</si>
  <si>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</si>
  <si>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</si>
  <si>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</si>
  <si>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</si>
  <si>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</si>
  <si>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</si>
  <si>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</si>
  <si>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</si>
  <si>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</si>
  <si>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</si>
  <si>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</si>
  <si>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</si>
  <si>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</si>
  <si>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</si>
  <si>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</si>
  <si>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</si>
  <si>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</si>
  <si>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</si>
  <si>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</si>
  <si>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</si>
  <si>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</si>
  <si>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</si>
  <si>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</si>
  <si>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</si>
  <si>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</si>
  <si>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</si>
  <si>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</si>
  <si>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</si>
  <si>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</si>
  <si>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</si>
  <si>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</si>
  <si>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</si>
  <si>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</si>
  <si>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</si>
  <si>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</si>
  <si>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</si>
  <si>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</si>
  <si>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</si>
  <si>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</si>
  <si>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</si>
  <si>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</si>
  <si>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</si>
  <si>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</si>
  <si>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</si>
  <si>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</si>
  <si>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</si>
  <si>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</si>
  <si>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</si>
  <si>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</si>
  <si>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</si>
  <si>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</si>
  <si>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</si>
  <si>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</si>
  <si>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</si>
  <si>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</si>
  <si>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</si>
  <si>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</si>
  <si>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</si>
  <si>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</si>
  <si>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</si>
  <si>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</si>
  <si>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</si>
  <si>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</si>
  <si>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</si>
  <si>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</si>
  <si>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</si>
  <si>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</si>
  <si>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</si>
  <si>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</si>
  <si>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</si>
  <si>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</si>
  <si>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</si>
  <si>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</si>
  <si>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</si>
  <si>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</si>
  <si>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</si>
  <si>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</si>
  <si>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</si>
  <si>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</si>
  <si>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</si>
  <si>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</si>
  <si>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</si>
  <si>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</si>
  <si>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</si>
  <si>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</si>
  <si>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</si>
  <si>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</si>
  <si>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</si>
  <si>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</si>
  <si>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</si>
  <si>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</si>
  <si>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</si>
  <si>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</si>
  <si>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</si>
  <si>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</si>
  <si>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</si>
  <si>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</si>
  <si>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</si>
  <si>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</si>
  <si>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</si>
  <si>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</si>
  <si>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</si>
  <si>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</si>
  <si>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</si>
  <si>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</si>
  <si>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</si>
  <si>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</si>
  <si>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</si>
  <si>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</si>
  <si>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</si>
  <si>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</si>
  <si>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</si>
  <si>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</si>
  <si>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</si>
  <si>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</si>
  <si>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</si>
  <si>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</si>
  <si>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</si>
  <si>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</si>
  <si>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</si>
  <si>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</si>
  <si>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</si>
  <si>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</si>
  <si>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</si>
  <si>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</si>
  <si>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</si>
  <si>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</si>
  <si>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</si>
  <si>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</si>
  <si>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</si>
  <si>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</si>
  <si>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</si>
  <si>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</si>
  <si>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</si>
  <si>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</si>
  <si>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</si>
  <si>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</si>
  <si>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</si>
  <si>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</si>
  <si>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</si>
  <si>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</si>
  <si>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</si>
  <si>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</si>
  <si>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</si>
  <si>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</si>
  <si>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</si>
  <si>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</si>
  <si>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</si>
  <si>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</si>
  <si>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</si>
  <si>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</si>
  <si>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</si>
  <si>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</si>
  <si>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</si>
  <si>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</si>
  <si>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</si>
  <si>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</si>
  <si>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</si>
  <si>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</si>
  <si>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</si>
  <si>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</si>
  <si>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</si>
  <si>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</si>
  <si>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</si>
  <si>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</si>
  <si>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</si>
  <si>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</si>
  <si>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</si>
  <si>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</si>
  <si>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</si>
  <si>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</si>
  <si>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</si>
  <si>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</si>
  <si>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</si>
  <si>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</si>
  <si>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</si>
  <si>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</si>
  <si>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</si>
  <si>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</si>
  <si>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</si>
  <si>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</si>
  <si>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</si>
  <si>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</si>
  <si>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</si>
  <si>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</si>
  <si>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</si>
  <si>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</si>
  <si>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</si>
  <si>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</si>
  <si>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</si>
  <si>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</si>
  <si>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</si>
  <si>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</si>
  <si>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</si>
  <si>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</si>
  <si>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</si>
  <si>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</si>
  <si>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</si>
  <si>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</si>
  <si>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</si>
  <si>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</si>
  <si>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</si>
  <si>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</si>
  <si>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</si>
  <si>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</si>
  <si>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</si>
  <si>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</si>
  <si>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</si>
  <si>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</si>
  <si>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</si>
  <si>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</si>
  <si>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</si>
  <si>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</si>
  <si>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</si>
  <si>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</si>
  <si>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</si>
  <si>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</si>
  <si>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</si>
  <si>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</si>
  <si>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</si>
  <si>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</si>
  <si>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</si>
  <si>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</si>
  <si>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</si>
  <si>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</si>
  <si>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</si>
  <si>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</si>
  <si>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</si>
  <si>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</si>
  <si>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</si>
  <si>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</si>
  <si>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</si>
  <si>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</si>
  <si>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</si>
  <si>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</si>
  <si>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</si>
  <si>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</si>
  <si>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</si>
  <si>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</si>
  <si>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</si>
  <si>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</si>
  <si>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</si>
  <si>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</si>
  <si>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</si>
  <si>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</si>
  <si>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</si>
  <si>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</si>
  <si>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</si>
  <si>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</si>
  <si>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</si>
  <si>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</si>
  <si>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</si>
  <si>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</si>
  <si>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</si>
  <si>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</si>
  <si>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</si>
  <si>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</si>
  <si>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</si>
  <si>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</si>
  <si>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</si>
  <si>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</si>
  <si>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</si>
  <si>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</si>
  <si>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</si>
  <si>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</si>
  <si>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</si>
  <si>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</si>
  <si>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</si>
  <si>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</si>
  <si>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</si>
  <si>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</si>
  <si>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</si>
  <si>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</si>
  <si>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</si>
  <si>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</si>
  <si>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</si>
  <si>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</si>
  <si>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</si>
  <si>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</si>
  <si>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</si>
  <si>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</si>
  <si>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</si>
  <si>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</si>
  <si>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</si>
  <si>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</si>
  <si>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</si>
  <si>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</si>
  <si>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</si>
  <si>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</si>
  <si>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</si>
  <si>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</si>
  <si>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</si>
  <si>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</si>
  <si>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</si>
  <si>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</si>
  <si>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</si>
  <si>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</si>
  <si>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</si>
  <si>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</si>
  <si>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</si>
  <si>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</si>
  <si>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</si>
  <si>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</si>
  <si>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</si>
  <si>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</si>
  <si>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</si>
  <si>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</si>
  <si>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</si>
  <si>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</si>
  <si>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</si>
  <si>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</si>
  <si>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</si>
  <si>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</si>
  <si>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</si>
  <si>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</si>
  <si>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</si>
  <si>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</si>
  <si>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</si>
  <si>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</si>
  <si>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</si>
  <si>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</si>
  <si>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</si>
  <si>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</si>
  <si>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</si>
  <si>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</si>
  <si>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</si>
  <si>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</si>
  <si>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</si>
  <si>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</si>
  <si>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</si>
  <si>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</si>
  <si>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</si>
  <si>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</si>
  <si>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</si>
  <si>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</si>
  <si>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</si>
  <si>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</si>
  <si>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</si>
  <si>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</si>
  <si>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</si>
  <si>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</si>
  <si>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</si>
  <si>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</si>
  <si>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</si>
  <si>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</si>
  <si>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</si>
  <si>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</si>
  <si>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</si>
  <si>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</si>
  <si>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</si>
  <si>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</si>
  <si>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</si>
  <si>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</si>
  <si>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</si>
  <si>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</si>
  <si>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</si>
  <si>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</si>
  <si>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</si>
  <si>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</si>
  <si>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</si>
  <si>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</si>
  <si>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</si>
  <si>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</si>
  <si>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</si>
  <si>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</si>
  <si>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</si>
  <si>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</si>
  <si>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</si>
  <si>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</si>
  <si>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</si>
  <si>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</si>
  <si>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</si>
  <si>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</si>
  <si>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</si>
  <si>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</si>
  <si>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</si>
  <si>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</si>
  <si>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</si>
  <si>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</si>
  <si>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</si>
  <si>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</si>
  <si>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</si>
  <si>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</si>
  <si>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</si>
  <si>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</si>
  <si>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</si>
  <si>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</si>
  <si>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</si>
  <si>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</si>
  <si>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</si>
  <si>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</si>
  <si>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</si>
  <si>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</si>
  <si>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</si>
  <si>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</si>
  <si>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</si>
  <si>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</si>
  <si>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</si>
  <si>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</si>
  <si>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</si>
  <si>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</si>
  <si>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</si>
  <si>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</si>
  <si>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</si>
  <si>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</si>
  <si>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</si>
  <si>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</si>
  <si>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</si>
  <si>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</si>
  <si>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</si>
  <si>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</si>
  <si>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</si>
  <si>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</si>
  <si>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</si>
  <si>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</si>
  <si>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</si>
  <si>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</si>
  <si>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</si>
  <si>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</si>
  <si>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</si>
  <si>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</si>
  <si>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</si>
  <si>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</si>
  <si>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</si>
  <si>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</si>
  <si>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</si>
  <si>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</si>
  <si>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</si>
  <si>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</si>
  <si>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</si>
  <si>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</si>
  <si>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</si>
  <si>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</si>
  <si>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</si>
  <si>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</si>
  <si>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</si>
  <si>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</si>
  <si>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</si>
  <si>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</si>
  <si>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</si>
  <si>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</si>
  <si>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</si>
  <si>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</si>
  <si>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</si>
  <si>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</si>
  <si>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</si>
  <si>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</si>
  <si>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</si>
  <si>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</si>
  <si>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</si>
  <si>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</si>
  <si>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</si>
  <si>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</si>
  <si>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</si>
  <si>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</si>
  <si>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</si>
  <si>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</si>
  <si>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</si>
  <si>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</si>
  <si>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</si>
  <si>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</si>
  <si>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</si>
  <si>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</si>
  <si>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</si>
  <si>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</si>
  <si>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</si>
  <si>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</si>
  <si>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</si>
  <si>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</si>
  <si>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</si>
  <si>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</si>
  <si>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</si>
  <si>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</si>
  <si>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</si>
  <si>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</si>
  <si>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</si>
  <si>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</si>
  <si>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</si>
  <si>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</si>
  <si>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</si>
  <si>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</si>
  <si>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</si>
  <si>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</si>
  <si>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</si>
  <si>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</si>
  <si>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</si>
  <si>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</si>
  <si>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</si>
  <si>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</si>
  <si>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</si>
  <si>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</si>
  <si>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</si>
  <si>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</si>
  <si>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</si>
  <si>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</si>
  <si>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</si>
  <si>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</si>
  <si>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</si>
  <si>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</si>
  <si>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</si>
  <si>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</si>
  <si>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</si>
  <si>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</si>
  <si>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</si>
  <si>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</si>
  <si>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</si>
  <si>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</si>
  <si>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</si>
  <si>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</si>
  <si>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</si>
  <si>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</si>
  <si>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</si>
  <si>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</si>
  <si>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</si>
  <si>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</si>
  <si>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</si>
  <si>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</si>
  <si>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</si>
  <si>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</si>
  <si>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</si>
  <si>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</si>
  <si>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</si>
  <si>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</si>
  <si>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</si>
  <si>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</si>
  <si>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</si>
  <si>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</si>
  <si>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</si>
  <si>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</si>
  <si>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</si>
  <si>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</si>
  <si>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</si>
  <si>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</si>
  <si>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</si>
  <si>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</si>
  <si>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</si>
  <si>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</si>
  <si>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</si>
  <si>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</si>
  <si>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</si>
  <si>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</si>
  <si>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</si>
  <si>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</si>
  <si>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</si>
  <si>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</si>
  <si>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</si>
  <si>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</si>
  <si>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</si>
  <si>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</si>
  <si>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</si>
  <si>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</si>
  <si>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</si>
  <si>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</si>
  <si>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</si>
  <si>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</si>
  <si>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</si>
  <si>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</si>
  <si>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</si>
  <si>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</si>
  <si>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</si>
  <si>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</si>
  <si>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</si>
  <si>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</si>
  <si>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</si>
  <si>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</si>
  <si>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</si>
  <si>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</si>
  <si>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</si>
  <si>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</si>
  <si>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</si>
  <si>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</si>
  <si>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</si>
  <si>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</si>
  <si>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</si>
  <si>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</si>
  <si>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</si>
  <si>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</si>
  <si>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</si>
  <si>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</si>
  <si>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</si>
  <si>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</si>
  <si>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</si>
  <si>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</si>
  <si>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</si>
  <si>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</si>
  <si>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</si>
  <si>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</si>
  <si>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</si>
  <si>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</si>
  <si>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</si>
  <si>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</si>
  <si>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</si>
  <si>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</si>
  <si>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</si>
  <si>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</si>
  <si>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</si>
  <si>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</si>
  <si>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</si>
  <si>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</si>
  <si>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</si>
  <si>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</si>
  <si>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</si>
  <si>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</si>
  <si>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</si>
  <si>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</si>
  <si>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</si>
  <si>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</si>
  <si>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</si>
  <si>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</si>
  <si>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</si>
  <si>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</si>
  <si>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</si>
  <si>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</si>
  <si>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</si>
  <si>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</si>
  <si>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</si>
  <si>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</si>
  <si>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</si>
  <si>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</si>
  <si>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</si>
  <si>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</si>
  <si>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</si>
  <si>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</si>
  <si>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</si>
  <si>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</si>
  <si>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</si>
  <si>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</si>
  <si>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</si>
  <si>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</si>
  <si>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</si>
  <si>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</si>
  <si>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</si>
  <si>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</si>
  <si>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</si>
  <si>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</si>
  <si>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</si>
  <si>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</si>
  <si>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</si>
  <si>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</si>
  <si>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</si>
  <si>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</si>
  <si>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</si>
  <si>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</si>
  <si>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</si>
  <si>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</si>
  <si>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</si>
  <si>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</si>
  <si>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</si>
  <si>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</si>
  <si>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</si>
  <si>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</si>
  <si>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</si>
  <si>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</si>
  <si>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</si>
  <si>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</si>
  <si>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</si>
  <si>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</si>
  <si>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</si>
  <si>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</si>
  <si>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</si>
  <si>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</si>
  <si>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</si>
  <si>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</si>
  <si>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</si>
  <si>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</si>
  <si>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</si>
  <si>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</si>
  <si>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</si>
  <si>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</si>
  <si>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</si>
  <si>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</si>
  <si>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</si>
  <si>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</si>
  <si>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</si>
  <si>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</si>
  <si>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</si>
  <si>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</si>
  <si>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</si>
  <si>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</si>
  <si>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</si>
  <si>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</si>
  <si>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</si>
  <si>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</si>
  <si>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</si>
  <si>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</si>
  <si>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</si>
  <si>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</si>
  <si>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</si>
  <si>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</si>
  <si>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</si>
  <si>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</si>
  <si>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</si>
  <si>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</si>
  <si>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</si>
  <si>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</si>
  <si>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</si>
  <si>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</si>
  <si>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</si>
  <si>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</si>
  <si>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</si>
  <si>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</si>
  <si>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</si>
  <si>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</si>
  <si>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</si>
  <si>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</si>
  <si>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</si>
  <si>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</si>
  <si>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</si>
  <si>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</si>
  <si>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</si>
  <si>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</si>
  <si>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</si>
  <si>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</si>
  <si>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</si>
  <si>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</si>
  <si>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</si>
  <si>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</si>
  <si>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</si>
  <si>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</si>
  <si>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</si>
  <si>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</si>
  <si>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</si>
  <si>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</si>
  <si>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</si>
  <si>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</si>
  <si>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</si>
  <si>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</si>
  <si>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</si>
  <si>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</si>
  <si>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</si>
  <si>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</si>
  <si>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</si>
  <si>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</si>
  <si>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</si>
  <si>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</si>
  <si>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</si>
  <si>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</si>
  <si>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</si>
  <si>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</si>
  <si>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</si>
  <si>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</si>
  <si>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</si>
  <si>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</si>
  <si>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</si>
  <si>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</si>
  <si>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</si>
  <si>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</si>
  <si>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</si>
  <si>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</si>
  <si>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</si>
  <si>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</si>
  <si>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</si>
  <si>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</si>
  <si>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</si>
  <si>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</si>
  <si>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</si>
  <si>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</si>
  <si>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</si>
  <si>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</si>
  <si>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</si>
  <si>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</si>
  <si>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</si>
  <si>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</si>
  <si>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</si>
  <si>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</si>
  <si>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</si>
  <si>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</si>
  <si>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</si>
  <si>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</si>
  <si>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</si>
  <si>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</si>
  <si>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</si>
  <si>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</si>
  <si>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</si>
  <si>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</si>
  <si>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</si>
  <si>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</si>
  <si>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</si>
  <si>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</si>
  <si>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</si>
  <si>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</si>
  <si>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</si>
  <si>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</si>
  <si>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</si>
  <si>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</si>
  <si>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</si>
  <si>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</si>
  <si>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</si>
  <si>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</si>
  <si>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</si>
  <si>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</si>
  <si>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</si>
  <si>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</si>
  <si>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</si>
  <si>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</si>
  <si>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</si>
  <si>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</si>
  <si>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</si>
  <si>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</si>
  <si>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</si>
  <si>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</si>
  <si>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</si>
  <si>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</si>
  <si>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</si>
  <si>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</si>
  <si>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</si>
  <si>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</si>
  <si>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</si>
  <si>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</si>
  <si>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</si>
  <si>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</si>
  <si>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</si>
  <si>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</si>
  <si>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</si>
  <si>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</si>
  <si>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</si>
  <si>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</si>
  <si>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</si>
  <si>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</si>
  <si>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</si>
  <si>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</si>
  <si>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</si>
  <si>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</si>
  <si>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</si>
  <si>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</si>
  <si>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</si>
  <si>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</si>
  <si>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</si>
  <si>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</si>
  <si>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</si>
  <si>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</si>
  <si>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</si>
  <si>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</si>
  <si>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</si>
  <si>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</si>
  <si>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</si>
  <si>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</si>
  <si>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</si>
  <si>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</si>
  <si>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</si>
  <si>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</si>
  <si>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</si>
  <si>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</si>
  <si>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</si>
  <si>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</si>
  <si>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</si>
  <si>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</si>
  <si>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</si>
  <si>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</si>
  <si>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</si>
  <si>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</si>
  <si>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</si>
  <si>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</si>
  <si>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</si>
  <si>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</si>
  <si>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</si>
  <si>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</si>
  <si>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</si>
  <si>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</si>
  <si>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</si>
  <si>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</si>
  <si>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</si>
  <si>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</si>
  <si>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</si>
  <si>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</si>
  <si>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</si>
  <si>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</si>
  <si>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</si>
  <si>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</si>
  <si>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</si>
  <si>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</si>
  <si>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</si>
  <si>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</si>
  <si>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</si>
  <si>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</si>
  <si>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</si>
  <si>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</si>
  <si>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</si>
  <si>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</si>
  <si>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</si>
  <si>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</si>
  <si>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</si>
  <si>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</si>
  <si>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</si>
  <si>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</si>
  <si>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</si>
  <si>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</si>
  <si>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</si>
  <si>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</si>
  <si>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</si>
  <si>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</si>
  <si>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</si>
  <si>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</si>
  <si>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</si>
  <si>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</si>
  <si>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</si>
  <si>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</si>
  <si>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</si>
  <si>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</si>
  <si>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</si>
  <si>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</si>
  <si>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</si>
  <si>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</si>
  <si>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</si>
  <si>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</si>
  <si>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</si>
  <si>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</si>
  <si>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</si>
  <si>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</si>
  <si>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</si>
  <si>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</si>
  <si>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</si>
  <si>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</si>
  <si>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</si>
  <si>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</si>
  <si>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</si>
  <si>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</si>
  <si>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</si>
  <si>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</si>
  <si>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</si>
  <si>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</si>
  <si>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</si>
  <si>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</si>
  <si>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</si>
  <si>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</si>
  <si>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</si>
  <si>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</si>
  <si>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</si>
  <si>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</si>
  <si>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</si>
  <si>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</si>
  <si>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</si>
  <si>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</si>
  <si>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</si>
  <si>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</si>
  <si>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</si>
  <si>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</si>
  <si>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</si>
  <si>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</si>
  <si>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</si>
  <si>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</si>
  <si>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</si>
  <si>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</si>
  <si>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</si>
  <si>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</si>
  <si>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</si>
  <si>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</si>
  <si>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</si>
  <si>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</si>
  <si>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</si>
  <si>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</si>
  <si>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</si>
  <si>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</si>
  <si>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</si>
  <si>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</si>
  <si>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</si>
  <si>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</si>
  <si>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</si>
  <si>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</si>
  <si>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</si>
  <si>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</si>
  <si>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</si>
  <si>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</si>
  <si>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</si>
  <si>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</si>
  <si>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</si>
  <si>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</si>
  <si>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</si>
  <si>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</si>
  <si>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</si>
  <si>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</si>
  <si>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</si>
  <si>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</si>
  <si>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</si>
  <si>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</si>
  <si>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</si>
  <si>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</si>
  <si>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</si>
  <si>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</si>
  <si>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</si>
  <si>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</si>
  <si>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</si>
  <si>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</si>
  <si>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</si>
  <si>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</si>
  <si>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</si>
  <si>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</si>
  <si>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</si>
  <si>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</si>
  <si>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</si>
  <si>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</si>
  <si>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</si>
  <si>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</si>
  <si>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</si>
  <si>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</si>
  <si>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</si>
  <si>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</si>
  <si>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</si>
  <si>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</si>
  <si>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</si>
  <si>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</si>
  <si>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</si>
  <si>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</si>
  <si>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</si>
  <si>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</si>
  <si>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</si>
  <si>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</si>
  <si>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</si>
  <si>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</si>
  <si>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</si>
  <si>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</si>
  <si>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</si>
  <si>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</si>
  <si>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</si>
  <si>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</si>
  <si>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</si>
  <si>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</si>
  <si>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</si>
  <si>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</si>
  <si>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</si>
  <si>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</si>
  <si>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</si>
  <si>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</si>
  <si>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</si>
  <si>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</si>
  <si>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</si>
  <si>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</si>
  <si>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</si>
  <si>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</si>
  <si>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</si>
  <si>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</si>
  <si>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</si>
  <si>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</si>
  <si>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</si>
  <si>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</si>
  <si>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</si>
  <si>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</si>
  <si>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</si>
  <si>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</si>
  <si>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</si>
  <si>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</si>
  <si>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</si>
  <si>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</si>
  <si>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</si>
  <si>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</si>
  <si>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</si>
  <si>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</si>
  <si>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</si>
  <si>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</si>
  <si>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</si>
  <si>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</si>
  <si>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</si>
  <si>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</si>
  <si>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</si>
  <si>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</si>
  <si>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</si>
  <si>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</si>
  <si>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</si>
  <si>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</si>
  <si>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</si>
  <si>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</si>
  <si>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</si>
  <si>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</si>
  <si>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</si>
  <si>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</si>
  <si>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</si>
  <si>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</si>
  <si>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</si>
  <si>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</si>
  <si>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</si>
  <si>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</si>
  <si>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</si>
  <si>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</si>
  <si>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</si>
  <si>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</si>
  <si>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</si>
  <si>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</si>
  <si>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</si>
  <si>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</si>
  <si>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</si>
  <si>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</si>
  <si>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</si>
  <si>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</si>
  <si>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</si>
  <si>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</si>
  <si>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</si>
  <si>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</si>
  <si>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</si>
  <si>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</si>
  <si>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</si>
  <si>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</si>
  <si>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</si>
  <si>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</si>
  <si>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</si>
  <si>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</si>
  <si>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</si>
  <si>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</si>
  <si>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</si>
  <si>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</si>
  <si>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</si>
  <si>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</si>
  <si>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</si>
  <si>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</si>
  <si>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</si>
  <si>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</si>
  <si>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</si>
  <si>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</si>
  <si>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</si>
  <si>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</si>
  <si>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</si>
  <si>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</si>
  <si>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</si>
  <si>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</si>
  <si>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</si>
  <si>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</si>
  <si>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</si>
  <si>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</si>
  <si>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</si>
  <si>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</si>
  <si>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</si>
  <si>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</si>
  <si>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</si>
  <si>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</si>
  <si>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</si>
  <si>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</si>
  <si>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</si>
  <si>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</si>
  <si>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</si>
  <si>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</si>
  <si>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</si>
  <si>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</si>
  <si>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</si>
  <si>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</si>
  <si>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</si>
  <si>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</si>
  <si>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</si>
  <si>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</si>
  <si>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</si>
  <si>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</si>
  <si>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</si>
  <si>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</si>
  <si>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</si>
  <si>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</si>
  <si>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</si>
  <si>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</si>
  <si>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</si>
  <si>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</si>
  <si>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</si>
  <si>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</si>
  <si>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</si>
  <si>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</si>
  <si>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</si>
  <si>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</si>
  <si>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</si>
  <si>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</si>
  <si>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</si>
  <si>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</si>
  <si>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</si>
  <si>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</si>
  <si>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</si>
  <si>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</si>
  <si>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</si>
  <si>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</si>
  <si>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</si>
  <si>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</si>
  <si>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</si>
  <si>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</si>
  <si>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</si>
  <si>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</si>
  <si>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</si>
  <si>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</si>
  <si>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</si>
  <si>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</si>
  <si>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</si>
  <si>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</si>
  <si>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</si>
  <si>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</si>
  <si>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</si>
  <si>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</si>
  <si>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</si>
  <si>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</si>
  <si>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</si>
  <si>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</si>
  <si>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</si>
  <si>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</si>
  <si>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</si>
  <si>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</si>
  <si>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</si>
  <si>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</si>
  <si>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</si>
  <si>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</si>
  <si>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</si>
  <si>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</si>
  <si>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</si>
  <si>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</si>
  <si>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</si>
  <si>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</si>
  <si>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</si>
  <si>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</si>
  <si>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</si>
  <si>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</si>
  <si>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</si>
  <si>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</si>
  <si>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</si>
  <si>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</si>
  <si>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</si>
  <si>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</si>
  <si>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</si>
  <si>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</si>
  <si>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</si>
  <si>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</si>
  <si>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</si>
  <si>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</si>
  <si>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</si>
  <si>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</si>
  <si>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</si>
  <si>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</si>
  <si>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</si>
  <si>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</si>
  <si>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</si>
  <si>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</si>
  <si>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</si>
  <si>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</si>
  <si>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</si>
  <si>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</si>
  <si>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</si>
  <si>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</si>
  <si>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</si>
  <si>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</si>
  <si>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</si>
  <si>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</si>
  <si>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</si>
  <si>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</si>
  <si>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</si>
  <si>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</si>
  <si>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</si>
  <si>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</si>
  <si>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</si>
  <si>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</si>
  <si>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</si>
  <si>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</si>
  <si>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</si>
  <si>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</si>
  <si>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</si>
  <si>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</si>
  <si>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</si>
  <si>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</si>
  <si>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</si>
  <si>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</si>
  <si>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</si>
  <si>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</si>
  <si>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</si>
  <si>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</si>
  <si>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</si>
  <si>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</si>
  <si>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</si>
  <si>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</si>
  <si>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</si>
  <si>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</si>
  <si>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</si>
  <si>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</si>
  <si>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</si>
  <si>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</si>
  <si>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</si>
  <si>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</si>
  <si>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</si>
  <si>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</si>
  <si>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</si>
  <si>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</si>
  <si>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</si>
  <si>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</si>
  <si>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</si>
  <si>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</si>
  <si>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</si>
  <si>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</si>
  <si>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</si>
  <si>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</si>
  <si>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</si>
  <si>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</si>
  <si>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</si>
  <si>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</si>
  <si>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</si>
  <si>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</si>
  <si>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</si>
  <si>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</si>
  <si>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</si>
  <si>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</si>
  <si>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</si>
  <si>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</si>
  <si>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</si>
  <si>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</si>
  <si>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</si>
  <si>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</si>
  <si>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</si>
  <si>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</si>
  <si>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</si>
  <si>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</si>
  <si>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</si>
  <si>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</si>
  <si>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</si>
  <si>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</si>
  <si>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</si>
  <si>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</si>
  <si>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</si>
  <si>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</si>
  <si>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</si>
  <si>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</si>
  <si>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</si>
  <si>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</si>
  <si>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</si>
  <si>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</si>
  <si>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</si>
  <si>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</si>
  <si>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</si>
  <si>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</si>
  <si>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</si>
  <si>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</si>
  <si>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</si>
  <si>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</si>
  <si>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</si>
  <si>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</si>
  <si>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</si>
  <si>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</si>
  <si>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</si>
  <si>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</si>
  <si>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</si>
  <si>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</si>
  <si>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</si>
  <si>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</si>
  <si>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</si>
  <si>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</si>
  <si>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</si>
  <si>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</si>
  <si>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</si>
  <si>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</si>
  <si>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</si>
  <si>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</si>
  <si>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</si>
  <si>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</si>
  <si>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</si>
  <si>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</si>
  <si>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</si>
  <si>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</si>
  <si>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</si>
  <si>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</si>
  <si>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</si>
  <si>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</si>
  <si>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</si>
  <si>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</si>
  <si>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</si>
  <si>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</si>
  <si>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</si>
  <si>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</si>
  <si>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</si>
  <si>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</si>
  <si>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</si>
  <si>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</si>
  <si>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</si>
  <si>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</si>
  <si>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</si>
  <si>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</si>
  <si>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</si>
  <si>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</si>
  <si>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</si>
  <si>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</si>
  <si>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</si>
  <si>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</si>
  <si>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</si>
  <si>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</si>
  <si>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</si>
  <si>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</si>
  <si>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</si>
  <si>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</si>
  <si>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</si>
  <si>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</si>
  <si>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</si>
  <si>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</si>
  <si>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</si>
  <si>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</si>
  <si>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</si>
  <si>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</si>
  <si>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</si>
  <si>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</si>
  <si>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</si>
  <si>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</si>
  <si>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</si>
  <si>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</si>
  <si>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</si>
  <si>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</si>
  <si>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</si>
  <si>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</si>
  <si>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</si>
  <si>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</si>
  <si>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</si>
  <si>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</si>
  <si>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</si>
  <si>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</si>
  <si>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</si>
  <si>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</si>
  <si>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</si>
  <si>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</si>
  <si>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</si>
  <si>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</si>
  <si>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</si>
  <si>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</si>
  <si>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</si>
  <si>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</si>
  <si>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</si>
  <si>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</si>
  <si>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</si>
  <si>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</si>
  <si>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</si>
  <si>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</si>
  <si>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</si>
  <si>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</si>
  <si>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</si>
  <si>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</si>
  <si>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</si>
  <si>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</si>
  <si>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</si>
  <si>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</si>
  <si>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</si>
  <si>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</si>
  <si>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</si>
  <si>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</si>
  <si>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</si>
  <si>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</si>
  <si>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</si>
  <si>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</si>
  <si>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</si>
  <si>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</si>
  <si>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</si>
  <si>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</si>
  <si>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</si>
  <si>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</si>
  <si>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</si>
  <si>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</si>
  <si>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</si>
  <si>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</si>
  <si>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</si>
  <si>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</si>
  <si>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</si>
  <si>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</si>
  <si>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</si>
  <si>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</si>
  <si>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</si>
  <si>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</si>
  <si>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</si>
  <si>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</si>
  <si>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</si>
  <si>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</si>
  <si>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</si>
  <si>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</si>
  <si>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</si>
  <si>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</si>
  <si>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</si>
  <si>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</si>
  <si>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</si>
  <si>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</si>
  <si>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</si>
  <si>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</si>
  <si>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</si>
  <si>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</si>
  <si>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</si>
  <si>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</si>
  <si>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</si>
  <si>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</si>
  <si>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</si>
  <si>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</si>
  <si>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</si>
  <si>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</si>
  <si>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</si>
  <si>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</si>
  <si>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</si>
  <si>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</si>
  <si>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</si>
  <si>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</si>
  <si>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</si>
  <si>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</si>
  <si>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</si>
  <si>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</si>
  <si>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</si>
  <si>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</si>
  <si>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</si>
  <si>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</si>
  <si>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</si>
  <si>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</si>
  <si>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</si>
  <si>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</si>
  <si>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</si>
  <si>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</si>
  <si>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</si>
  <si>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</si>
  <si>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</si>
  <si>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</si>
  <si>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</si>
  <si>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</si>
  <si>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</si>
  <si>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</si>
  <si>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</si>
  <si>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</si>
  <si>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</si>
  <si>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</si>
  <si>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</si>
  <si>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</si>
  <si>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</si>
  <si>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</si>
  <si>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</si>
  <si>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</si>
  <si>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</si>
  <si>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</si>
  <si>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</si>
  <si>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</si>
  <si>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</si>
  <si>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</si>
  <si>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</si>
  <si>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</si>
  <si>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</si>
  <si>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</si>
  <si>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</si>
  <si>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</si>
  <si>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</si>
  <si>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</si>
  <si>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</si>
  <si>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</si>
  <si>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</si>
  <si>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</si>
  <si>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</si>
  <si>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</si>
  <si>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</si>
  <si>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</si>
  <si>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</si>
  <si>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</si>
  <si>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</si>
  <si>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</si>
  <si>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</si>
  <si>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</si>
  <si>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</si>
  <si>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</si>
  <si>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</si>
  <si>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</si>
  <si>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</si>
  <si>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</si>
  <si>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</si>
  <si>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</si>
  <si>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</si>
  <si>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</si>
  <si>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</si>
  <si>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</si>
  <si>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</si>
  <si>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</si>
  <si>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</si>
  <si>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</si>
  <si>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</si>
  <si>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</si>
  <si>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</si>
  <si>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</si>
  <si>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</si>
  <si>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</si>
  <si>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</si>
  <si>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</si>
  <si>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</si>
  <si>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</si>
  <si>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</si>
  <si>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</si>
  <si>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</si>
  <si>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</si>
  <si>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</si>
  <si>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</si>
  <si>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</si>
  <si>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</si>
  <si>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</si>
  <si>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</si>
  <si>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</si>
  <si>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</si>
  <si>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</si>
  <si>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</si>
  <si>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</si>
  <si>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</si>
  <si>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</si>
  <si>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</si>
  <si>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</si>
  <si>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</si>
  <si>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</si>
  <si>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</si>
  <si>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</si>
  <si>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</si>
  <si>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</si>
  <si>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</si>
  <si>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</si>
  <si>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</si>
  <si>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</si>
  <si>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</si>
  <si>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</si>
  <si>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</si>
  <si>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</si>
  <si>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</si>
  <si>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</si>
  <si>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</si>
  <si>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</si>
  <si>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</si>
  <si>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</si>
  <si>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</si>
  <si>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</si>
  <si>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</si>
  <si>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</si>
  <si>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</si>
  <si>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</si>
  <si>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</si>
  <si>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</si>
  <si>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</si>
  <si>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</si>
  <si>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</si>
  <si>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</si>
  <si>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</si>
  <si>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</si>
  <si>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</si>
  <si>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</si>
  <si>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</si>
  <si>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</si>
  <si>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</si>
  <si>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</si>
  <si>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</si>
  <si>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</si>
  <si>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</si>
  <si>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</si>
  <si>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</si>
  <si>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</si>
  <si>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</si>
  <si>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</si>
  <si>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</si>
  <si>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</si>
  <si>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</si>
  <si>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</si>
  <si>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</si>
  <si>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</si>
  <si>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</si>
  <si>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</si>
  <si>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</si>
  <si>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</si>
  <si>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</si>
  <si>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</si>
  <si>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</si>
  <si>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</si>
  <si>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</si>
  <si>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</si>
  <si>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</si>
  <si>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</si>
  <si>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</si>
  <si>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</si>
  <si>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</si>
  <si>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</si>
  <si>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</si>
  <si>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</si>
  <si>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</si>
  <si>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</si>
  <si>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</si>
  <si>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</si>
  <si>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</si>
  <si>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</si>
  <si>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</si>
  <si>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</si>
  <si>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</si>
  <si>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</si>
  <si>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</si>
  <si>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</si>
  <si>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</si>
  <si>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</si>
  <si>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</si>
  <si>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</si>
  <si>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</si>
  <si>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</si>
  <si>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</si>
  <si>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</si>
  <si>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</si>
  <si>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</si>
  <si>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</si>
  <si>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</si>
  <si>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</si>
  <si>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</si>
  <si>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</si>
  <si>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</si>
  <si>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</si>
  <si>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</si>
  <si>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</si>
  <si>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</si>
  <si>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</si>
  <si>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</si>
  <si>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</si>
  <si>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</si>
  <si>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</si>
  <si>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</si>
  <si>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</si>
  <si>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</si>
  <si>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</si>
  <si>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</si>
  <si>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</si>
  <si>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</si>
  <si>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</si>
  <si>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</si>
  <si>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</si>
  <si>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</si>
  <si>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</si>
  <si>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</si>
  <si>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</si>
  <si>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</si>
  <si>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</si>
  <si>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</si>
  <si>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</si>
  <si>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</si>
  <si>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</si>
  <si>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</si>
  <si>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</si>
  <si>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</si>
  <si>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</si>
  <si>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</si>
  <si>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</si>
  <si>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</si>
  <si>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</si>
  <si>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</si>
  <si>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</si>
  <si>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</si>
  <si>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</si>
  <si>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</si>
  <si>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</si>
  <si>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</si>
  <si>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</si>
  <si>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</si>
  <si>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</si>
  <si>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</si>
  <si>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</si>
  <si>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</si>
  <si>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</si>
  <si>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</si>
  <si>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</si>
  <si>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</si>
  <si>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</si>
  <si>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</si>
  <si>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</si>
  <si>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</si>
  <si>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</si>
  <si>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</si>
  <si>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</si>
  <si>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</si>
  <si>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</si>
  <si>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</si>
  <si>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</si>
  <si>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</si>
  <si>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</si>
  <si>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</si>
  <si>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</si>
  <si>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</si>
  <si>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</si>
  <si>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</si>
  <si>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</si>
  <si>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</si>
  <si>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</si>
  <si>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</si>
  <si>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</si>
  <si>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</si>
  <si>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</si>
  <si>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</si>
  <si>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</si>
  <si>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</si>
  <si>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</si>
  <si>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</si>
  <si>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</si>
  <si>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</si>
  <si>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</si>
  <si>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</si>
  <si>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</si>
  <si>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</si>
  <si>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</si>
  <si>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</si>
  <si>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</si>
  <si>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</si>
  <si>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</si>
  <si>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</si>
  <si>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</si>
  <si>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</si>
  <si>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</si>
  <si>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</si>
  <si>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</si>
  <si>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</si>
  <si>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</si>
  <si>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</si>
  <si>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</si>
  <si>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</si>
  <si>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</si>
  <si>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</si>
  <si>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</si>
  <si>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</si>
  <si>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</si>
  <si>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</si>
  <si>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</si>
  <si>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</si>
  <si>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</si>
  <si>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</si>
  <si>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</si>
  <si>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</si>
  <si>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</si>
  <si>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</si>
  <si>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</si>
  <si>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</si>
  <si>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</si>
  <si>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</si>
  <si>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</si>
  <si>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</si>
  <si>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</si>
  <si>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</si>
  <si>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</si>
  <si>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</si>
  <si>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</si>
  <si>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</si>
  <si>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</si>
  <si>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</si>
  <si>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</si>
  <si>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</si>
  <si>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</si>
  <si>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</si>
  <si>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</si>
  <si>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</si>
  <si>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</si>
  <si>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</si>
  <si>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</si>
  <si>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</si>
  <si>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</si>
  <si>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</si>
  <si>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</si>
  <si>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</si>
  <si>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</si>
  <si>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</si>
  <si>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</si>
  <si>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</si>
  <si>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</si>
  <si>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</si>
  <si>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</si>
  <si>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</si>
  <si>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</si>
  <si>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</si>
  <si>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</si>
  <si>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</si>
  <si>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</si>
  <si>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</si>
  <si>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</si>
  <si>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</si>
  <si>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</si>
  <si>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</si>
  <si>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</si>
  <si>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</si>
  <si>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</si>
  <si>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</si>
  <si>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</si>
  <si>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</si>
  <si>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</si>
  <si>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</si>
  <si>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</si>
  <si>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</si>
  <si>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</si>
  <si>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</si>
  <si>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</si>
  <si>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</si>
  <si>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</si>
  <si>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</si>
  <si>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</si>
  <si>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</si>
  <si>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</si>
  <si>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</si>
  <si>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</si>
  <si>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</si>
  <si>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</si>
  <si>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</si>
  <si>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</si>
  <si>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</si>
  <si>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</si>
  <si>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</si>
  <si>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</si>
  <si>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</si>
  <si>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</si>
  <si>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</si>
  <si>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</si>
  <si>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</si>
  <si>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</si>
  <si>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</si>
  <si>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</si>
  <si>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</si>
  <si>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</si>
  <si>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</si>
  <si>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</si>
  <si>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</si>
  <si>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</si>
  <si>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</si>
  <si>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</si>
  <si>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</si>
  <si>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</si>
  <si>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</si>
  <si>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</si>
  <si>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</si>
  <si>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</si>
  <si>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</si>
  <si>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</si>
  <si>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</si>
  <si>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</si>
  <si>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</si>
  <si>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</si>
  <si>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</si>
  <si>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</si>
  <si>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</si>
  <si>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</si>
  <si>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</si>
  <si>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</si>
  <si>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</si>
  <si>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</si>
  <si>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</si>
  <si>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</si>
  <si>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</si>
  <si>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</si>
  <si>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</si>
  <si>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</si>
  <si>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</si>
  <si>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</si>
  <si>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</si>
  <si>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</si>
  <si>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</si>
  <si>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</si>
  <si>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</si>
  <si>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</si>
  <si>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</si>
  <si>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</si>
  <si>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</si>
  <si>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</si>
  <si>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</si>
  <si>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</si>
  <si>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</si>
  <si>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</si>
  <si>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</si>
  <si>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</si>
  <si>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</si>
  <si>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</si>
  <si>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</si>
  <si>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</si>
  <si>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</si>
  <si>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</si>
  <si>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</si>
  <si>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</si>
  <si>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</si>
  <si>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</si>
  <si>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</si>
  <si>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</si>
  <si>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</si>
  <si>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</si>
  <si>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</si>
  <si>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</si>
  <si>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</si>
  <si>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</si>
  <si>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</si>
  <si>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</si>
  <si>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</si>
  <si>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</si>
  <si>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</si>
  <si>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</si>
  <si>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</si>
  <si>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</si>
  <si>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</si>
  <si>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</si>
  <si>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</si>
  <si>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</si>
  <si>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</si>
  <si>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</si>
  <si>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</si>
  <si>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</si>
  <si>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</si>
  <si>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</si>
  <si>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</si>
  <si>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</si>
  <si>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</si>
  <si>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</si>
  <si>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</si>
  <si>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</si>
  <si>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</si>
  <si>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</si>
  <si>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</si>
  <si>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</si>
  <si>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</si>
  <si>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</si>
  <si>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</si>
  <si>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</si>
  <si>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</si>
  <si>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</si>
  <si>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</si>
  <si>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</si>
  <si>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</si>
  <si>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</si>
  <si>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</si>
  <si>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</si>
  <si>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</si>
  <si>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</si>
  <si>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</si>
  <si>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</si>
  <si>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</si>
  <si>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</si>
  <si>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</si>
  <si>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</si>
  <si>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</si>
  <si>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</si>
  <si>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</si>
  <si>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</si>
  <si>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</si>
  <si>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</si>
  <si>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</si>
  <si>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</si>
  <si>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</si>
  <si>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</si>
  <si>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</si>
  <si>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</si>
  <si>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</si>
  <si>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</si>
  <si>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</si>
  <si>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</si>
  <si>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</si>
  <si>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</si>
  <si>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</si>
  <si>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</si>
  <si>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</si>
  <si>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</si>
  <si>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</si>
  <si>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</si>
  <si>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</si>
  <si>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</si>
  <si>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</si>
  <si>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</si>
  <si>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</si>
  <si>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</si>
  <si>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</si>
  <si>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</si>
  <si>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</si>
  <si>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</si>
  <si>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</si>
  <si>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</si>
  <si>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</si>
  <si>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</si>
  <si>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</si>
  <si>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</si>
  <si>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</si>
  <si>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</si>
  <si>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</si>
  <si>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</si>
  <si>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</si>
  <si>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</si>
  <si>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</si>
  <si>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</si>
  <si>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</si>
  <si>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</si>
  <si>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</si>
  <si>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</si>
  <si>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</si>
  <si>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</si>
  <si>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</si>
  <si>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</si>
  <si>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</si>
  <si>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</si>
  <si>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</si>
  <si>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</si>
  <si>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</si>
  <si>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</si>
  <si>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</si>
  <si>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</si>
  <si>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</si>
  <si>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</si>
  <si>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</si>
  <si>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</si>
  <si>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</si>
  <si>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</si>
  <si>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</si>
  <si>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</si>
  <si>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</si>
  <si>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</si>
  <si>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</si>
  <si>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</si>
  <si>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</si>
  <si>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</si>
  <si>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</si>
  <si>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</si>
  <si>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</si>
  <si>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</si>
  <si>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</si>
  <si>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</si>
  <si>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</si>
  <si>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</si>
  <si>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</si>
  <si>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</si>
  <si>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</si>
  <si>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</si>
  <si>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</si>
  <si>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</si>
  <si>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</si>
  <si>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</si>
  <si>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</si>
  <si>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</si>
  <si>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</si>
  <si>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</si>
  <si>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</si>
  <si>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</si>
  <si>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</si>
  <si>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</si>
  <si>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</si>
  <si>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</si>
  <si>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</si>
  <si>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</si>
  <si>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</si>
  <si>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</si>
  <si>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</si>
  <si>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</si>
  <si>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</si>
  <si>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</si>
  <si>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</si>
  <si>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</si>
  <si>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</si>
  <si>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</si>
  <si>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</si>
  <si>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</si>
  <si>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</si>
  <si>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</si>
  <si>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</si>
  <si>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</si>
  <si>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</si>
  <si>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</si>
  <si>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</si>
  <si>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</si>
  <si>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</si>
  <si>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</si>
  <si>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</si>
  <si>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</si>
  <si>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</si>
  <si>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</si>
  <si>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</si>
  <si>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</si>
  <si>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</si>
  <si>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</si>
  <si>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</si>
  <si>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</si>
  <si>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</si>
  <si>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</si>
  <si>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</si>
  <si>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</si>
  <si>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</si>
  <si>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</si>
  <si>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</si>
  <si>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</si>
  <si>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</si>
  <si>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</si>
  <si>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</si>
  <si>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</si>
  <si>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</si>
  <si>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</si>
  <si>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</si>
  <si>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</si>
  <si>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</si>
  <si>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</si>
  <si>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</si>
  <si>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</si>
  <si>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</si>
  <si>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</si>
  <si>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</si>
  <si>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</si>
  <si>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</si>
  <si>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</si>
  <si>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</si>
  <si>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</si>
  <si>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</si>
  <si>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</si>
  <si>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</si>
  <si>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</si>
  <si>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</si>
  <si>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</si>
  <si>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</si>
  <si>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</si>
  <si>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</si>
  <si>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</si>
  <si>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</si>
  <si>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</si>
  <si>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</si>
  <si>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</si>
  <si>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</si>
  <si>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</si>
  <si>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</si>
  <si>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</si>
  <si>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</si>
  <si>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</si>
  <si>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</si>
  <si>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</si>
  <si>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</si>
  <si>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</si>
  <si>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</si>
  <si>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</si>
  <si>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</si>
  <si>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</si>
  <si>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</si>
  <si>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</si>
  <si>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</si>
  <si>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</si>
  <si>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</si>
  <si>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</si>
  <si>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</si>
  <si>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</si>
  <si>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</si>
  <si>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</si>
  <si>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</si>
  <si>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</si>
  <si>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</si>
  <si>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</si>
  <si>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</si>
  <si>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</si>
  <si>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</si>
  <si>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</si>
  <si>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</si>
  <si>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</si>
  <si>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</si>
  <si>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</si>
  <si>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</si>
  <si>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</si>
  <si>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</si>
  <si>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</si>
  <si>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</si>
  <si>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</si>
  <si>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</si>
  <si>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</si>
  <si>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</si>
  <si>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</si>
  <si>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</si>
  <si>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</si>
  <si>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</si>
  <si>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</si>
  <si>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</si>
  <si>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</si>
  <si>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</si>
  <si>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</si>
  <si>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</si>
  <si>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</si>
  <si>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</si>
  <si>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</si>
  <si>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</si>
  <si>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</si>
  <si>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</si>
  <si>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</si>
  <si>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</si>
  <si>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</si>
  <si>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</si>
  <si>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</si>
  <si>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</si>
  <si>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</si>
  <si>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</si>
  <si>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</si>
  <si>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</si>
  <si>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</si>
  <si>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</si>
  <si>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</si>
  <si>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</si>
  <si>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</si>
  <si>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</si>
  <si>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</si>
  <si>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</si>
  <si>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</si>
  <si>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</si>
  <si>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</si>
  <si>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</si>
  <si>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</si>
  <si>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</si>
  <si>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</si>
  <si>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</si>
  <si>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</si>
  <si>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</si>
  <si>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</si>
  <si>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</si>
  <si>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</si>
  <si>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</si>
  <si>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</si>
  <si>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</si>
  <si>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</si>
  <si>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</si>
  <si>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</si>
  <si>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</si>
  <si>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</si>
  <si>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</si>
  <si>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</si>
  <si>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</si>
  <si>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</si>
  <si>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</si>
  <si>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</si>
  <si>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</si>
  <si>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</si>
  <si>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</si>
  <si>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</si>
  <si>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</si>
  <si>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</si>
  <si>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</si>
  <si>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</si>
  <si>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</si>
  <si>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</si>
  <si>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</si>
  <si>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</si>
  <si>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</si>
  <si>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</si>
  <si>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</si>
  <si>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</si>
  <si>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</si>
  <si>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</si>
  <si>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</si>
  <si>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</si>
  <si>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</si>
  <si>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</si>
  <si>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</si>
  <si>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</si>
  <si>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</si>
  <si>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</si>
  <si>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</si>
  <si>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</si>
  <si>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</si>
  <si>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</si>
  <si>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</si>
  <si>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</si>
  <si>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</si>
  <si>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</si>
  <si>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</si>
  <si>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</si>
  <si>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</si>
  <si>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</si>
  <si>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</si>
  <si>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</si>
  <si>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</si>
  <si>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</si>
  <si>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</si>
  <si>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</si>
  <si>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</si>
  <si>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</si>
  <si>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</si>
  <si>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</si>
  <si>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</si>
  <si>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</si>
  <si>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</si>
  <si>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</si>
  <si>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</si>
  <si>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</si>
  <si>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</si>
  <si>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</si>
  <si>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</si>
  <si>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</si>
  <si>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</si>
  <si>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</si>
  <si>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</si>
  <si>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</si>
  <si>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</si>
  <si>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</si>
  <si>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</si>
  <si>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</si>
  <si>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</si>
  <si>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</si>
  <si>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</si>
  <si>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</si>
  <si>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</si>
  <si>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</si>
  <si>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</si>
  <si>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</si>
  <si>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</si>
  <si>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</si>
  <si>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</si>
  <si>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</si>
  <si>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</si>
  <si>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</si>
  <si>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</si>
  <si>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</si>
  <si>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</si>
  <si>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</si>
  <si>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</si>
  <si>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</si>
  <si>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</si>
  <si>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</si>
  <si>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</si>
  <si>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</si>
  <si>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</si>
  <si>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</si>
  <si>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</si>
  <si>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</si>
  <si>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</si>
  <si>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</si>
  <si>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</si>
  <si>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</si>
  <si>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</si>
  <si>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</si>
  <si>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</si>
  <si>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</si>
  <si>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</si>
  <si>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</si>
  <si>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</si>
  <si>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</si>
  <si>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</si>
  <si>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</si>
  <si>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</si>
  <si>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</si>
  <si>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</si>
  <si>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</si>
  <si>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</si>
  <si>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</si>
  <si>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</si>
  <si>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</si>
  <si>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</si>
  <si>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</si>
  <si>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</si>
  <si>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</si>
  <si>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</si>
  <si>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</si>
  <si>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</si>
  <si>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</si>
  <si>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</si>
  <si>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</si>
  <si>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</si>
  <si>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</si>
  <si>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</si>
  <si>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</si>
  <si>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</si>
  <si>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</si>
  <si>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</si>
  <si>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</si>
  <si>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</si>
  <si>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</si>
  <si>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</si>
  <si>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</si>
  <si>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</si>
  <si>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</si>
  <si>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</si>
  <si>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</si>
  <si>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</si>
  <si>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</si>
  <si>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</si>
  <si>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</si>
  <si>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</si>
  <si>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</si>
  <si>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</si>
  <si>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</si>
  <si>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</si>
  <si>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</si>
  <si>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</si>
  <si>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</si>
  <si>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</si>
  <si>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</si>
  <si>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</si>
  <si>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</si>
  <si>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</si>
  <si>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</si>
  <si>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</si>
  <si>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</si>
  <si>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</si>
  <si>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</si>
  <si>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</si>
  <si>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</si>
  <si>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</si>
  <si>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</si>
  <si>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</si>
  <si>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</si>
  <si>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</si>
  <si>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</si>
  <si>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</si>
  <si>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</si>
  <si>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</si>
  <si>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</si>
  <si>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</si>
  <si>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</si>
  <si>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</si>
  <si>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</si>
  <si>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</si>
  <si>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</si>
  <si>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</si>
  <si>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</si>
  <si>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</si>
  <si>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</si>
  <si>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</si>
  <si>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</si>
  <si>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</si>
  <si>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</si>
  <si>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</si>
  <si>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</si>
  <si>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</si>
  <si>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</si>
  <si>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</si>
  <si>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</si>
  <si>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</si>
  <si>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</si>
  <si>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</si>
  <si>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</si>
  <si>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</si>
  <si>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</si>
  <si>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</si>
  <si>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</si>
  <si>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</si>
  <si>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</si>
  <si>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</si>
  <si>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</si>
  <si>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</si>
  <si>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</si>
  <si>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</si>
  <si>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</si>
  <si>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</si>
  <si>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</si>
  <si>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</si>
  <si>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</si>
  <si>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</si>
  <si>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</si>
  <si>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</si>
  <si>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</si>
  <si>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</si>
  <si>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</si>
  <si>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</si>
  <si>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</si>
  <si>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</si>
  <si>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</si>
  <si>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</si>
  <si>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</si>
  <si>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</si>
  <si>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</si>
  <si>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</si>
  <si>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</si>
  <si>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</si>
  <si>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</si>
  <si>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</si>
  <si>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</si>
  <si>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</si>
  <si>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</si>
  <si>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</si>
  <si>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</si>
  <si>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</si>
  <si>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</si>
  <si>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</si>
  <si>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</si>
  <si>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</si>
  <si>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</si>
  <si>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</si>
  <si>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</si>
  <si>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</si>
  <si>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</si>
  <si>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</si>
  <si>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</si>
  <si>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</si>
  <si>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</si>
  <si>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</si>
  <si>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</si>
  <si>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</si>
  <si>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</si>
  <si>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</si>
  <si>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</si>
  <si>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</si>
  <si>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</si>
  <si>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</si>
  <si>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</si>
  <si>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</si>
  <si>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</si>
  <si>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</si>
  <si>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</si>
  <si>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</si>
  <si>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</si>
  <si>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</si>
  <si>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</si>
  <si>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</si>
  <si>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</si>
  <si>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</si>
  <si>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</si>
  <si>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</si>
  <si>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</si>
  <si>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</si>
  <si>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</si>
  <si>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</si>
  <si>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</si>
  <si>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</si>
  <si>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</si>
  <si>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</si>
  <si>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</si>
  <si>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</si>
  <si>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</si>
  <si>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</si>
  <si>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</si>
  <si>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</si>
  <si>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</si>
  <si>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</si>
  <si>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</si>
  <si>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</si>
  <si>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</si>
  <si>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</si>
  <si>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</si>
  <si>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</si>
  <si>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</si>
  <si>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</si>
  <si>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</si>
  <si>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</si>
  <si>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</si>
  <si>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</si>
  <si>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</si>
  <si>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</si>
  <si>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</si>
  <si>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</si>
  <si>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</si>
  <si>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</si>
  <si>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</si>
  <si>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</si>
  <si>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</si>
  <si>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</si>
  <si>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</si>
  <si>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</si>
  <si>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</si>
  <si>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</si>
  <si>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</si>
  <si>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</si>
  <si>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</si>
  <si>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</si>
  <si>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</si>
  <si>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</si>
  <si>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</si>
  <si>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</si>
  <si>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</si>
  <si>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</si>
  <si>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</si>
  <si>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</si>
  <si>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</si>
  <si>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</si>
  <si>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</si>
  <si>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</si>
  <si>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</si>
  <si>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</si>
  <si>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</si>
  <si>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</si>
  <si>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</si>
  <si>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</si>
  <si>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</si>
  <si>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</si>
  <si>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</si>
  <si>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</si>
  <si>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</si>
  <si>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</si>
  <si>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</si>
  <si>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</si>
  <si>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</si>
  <si>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</si>
  <si>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</si>
  <si>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</si>
  <si>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</si>
  <si>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</si>
  <si>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</si>
  <si>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</si>
  <si>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</si>
  <si>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</si>
  <si>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</si>
  <si>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</si>
  <si>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</si>
  <si>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</si>
  <si>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</si>
  <si>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</si>
  <si>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</si>
  <si>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</si>
  <si>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</si>
  <si>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</si>
  <si>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</si>
  <si>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</si>
  <si>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</si>
  <si>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</si>
  <si>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</si>
  <si>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</si>
  <si>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</si>
  <si>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</si>
  <si>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</si>
  <si>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</si>
  <si>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</si>
  <si>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</si>
  <si>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</si>
  <si>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</si>
  <si>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</si>
  <si>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</si>
  <si>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</si>
  <si>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</si>
  <si>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</si>
  <si>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</si>
  <si>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</si>
  <si>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</si>
  <si>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</si>
  <si>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</si>
  <si>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</si>
  <si>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</si>
  <si>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</si>
  <si>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</si>
  <si>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</si>
  <si>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</si>
  <si>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</si>
  <si>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</si>
  <si>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</si>
  <si>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</si>
  <si>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</si>
  <si>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</si>
  <si>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</si>
  <si>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</si>
  <si>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</si>
  <si>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</si>
  <si>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</si>
  <si>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</si>
  <si>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</si>
  <si>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</si>
  <si>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</si>
  <si>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</si>
  <si>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</si>
  <si>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</si>
  <si>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</si>
  <si>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</si>
  <si>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</si>
  <si>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</si>
  <si>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</si>
  <si>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</si>
  <si>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</si>
  <si>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</si>
  <si>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</si>
  <si>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</si>
  <si>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</si>
  <si>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</si>
  <si>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</si>
  <si>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</si>
  <si>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</si>
  <si>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</si>
  <si>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</si>
  <si>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</si>
  <si>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</si>
  <si>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</si>
  <si>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</si>
  <si>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</si>
  <si>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</si>
  <si>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</si>
  <si>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</si>
  <si>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</si>
  <si>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</si>
  <si>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</si>
  <si>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</si>
  <si>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</si>
  <si>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</si>
  <si>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</si>
  <si>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</si>
  <si>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</si>
  <si>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</si>
  <si>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</si>
  <si>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</si>
  <si>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</si>
  <si>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</si>
  <si>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</si>
  <si>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</si>
  <si>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</si>
  <si>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</si>
  <si>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</si>
  <si>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</si>
  <si>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</si>
  <si>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</si>
  <si>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</si>
  <si>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</si>
  <si>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</si>
  <si>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</si>
  <si>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</si>
  <si>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</si>
  <si>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</si>
  <si>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</si>
  <si>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</si>
  <si>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</si>
  <si>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</si>
  <si>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</si>
  <si>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</si>
  <si>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</si>
  <si>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</si>
  <si>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</si>
  <si>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</si>
  <si>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</si>
  <si>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</si>
  <si>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</si>
  <si>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</si>
  <si>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</si>
  <si>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</si>
  <si>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</si>
  <si>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</si>
  <si>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</si>
  <si>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</si>
  <si>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</si>
  <si>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</si>
  <si>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</si>
  <si>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</si>
  <si>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</si>
  <si>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</si>
  <si>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</si>
  <si>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</si>
  <si>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</si>
  <si>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</si>
  <si>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</si>
  <si>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</si>
  <si>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</si>
  <si>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</si>
  <si>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</si>
  <si>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</si>
  <si>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</si>
  <si>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</si>
  <si>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</si>
  <si>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</si>
  <si>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</si>
  <si>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</si>
  <si>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</si>
  <si>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</si>
  <si>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</si>
  <si>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</si>
  <si>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</si>
  <si>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</si>
  <si>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</si>
  <si>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</si>
  <si>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</si>
  <si>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</si>
  <si>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</si>
  <si>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</si>
  <si>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</si>
  <si>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</si>
  <si>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</si>
  <si>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</si>
  <si>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</si>
  <si>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</si>
  <si>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</si>
  <si>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</si>
  <si>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</si>
  <si>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</si>
  <si>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</si>
  <si>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</si>
  <si>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</si>
  <si>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</si>
  <si>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</si>
  <si>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</si>
  <si>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</si>
  <si>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</si>
  <si>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</si>
  <si>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</si>
  <si>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</si>
  <si>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</si>
  <si>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</si>
  <si>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</si>
  <si>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</si>
  <si>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</si>
  <si>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</si>
  <si>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</si>
  <si>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</si>
  <si>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</si>
  <si>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</si>
  <si>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</si>
  <si>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</si>
  <si>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</si>
  <si>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</si>
  <si>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</si>
  <si>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</si>
  <si>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</si>
  <si>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</si>
  <si>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</si>
  <si>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</si>
  <si>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</si>
  <si>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</si>
  <si>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</si>
  <si>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</si>
  <si>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</si>
  <si>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</si>
  <si>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</si>
  <si>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</si>
  <si>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</si>
  <si>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</si>
  <si>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</si>
  <si>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</si>
  <si>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</si>
  <si>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</si>
  <si>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</si>
  <si>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</si>
  <si>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</si>
  <si>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</si>
  <si>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</si>
  <si>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</si>
  <si>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</si>
  <si>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</si>
  <si>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</si>
  <si>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</si>
  <si>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</si>
  <si>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</si>
  <si>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</si>
  <si>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</si>
  <si>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</si>
  <si>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</si>
  <si>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</si>
  <si>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</si>
  <si>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</si>
  <si>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</si>
  <si>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</si>
  <si>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</si>
  <si>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</si>
  <si>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</si>
  <si>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</si>
  <si>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</si>
  <si>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</si>
  <si>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</si>
  <si>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</si>
  <si>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</si>
  <si>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</si>
  <si>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</si>
  <si>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</si>
  <si>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</si>
  <si>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</si>
  <si>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</si>
  <si>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</si>
  <si>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</si>
  <si>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</si>
  <si>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</si>
  <si>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</si>
  <si>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</si>
  <si>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</si>
  <si>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</si>
  <si>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</si>
  <si>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</si>
  <si>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</si>
  <si>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</si>
  <si>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</si>
  <si>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</si>
  <si>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</si>
  <si>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</si>
  <si>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</si>
  <si>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</si>
  <si>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</si>
  <si>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</si>
  <si>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</si>
  <si>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</si>
  <si>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</si>
  <si>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</si>
  <si>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</si>
  <si>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</si>
  <si>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</si>
  <si>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</si>
  <si>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</si>
  <si>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</si>
  <si>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</si>
  <si>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</si>
  <si>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</si>
  <si>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</si>
  <si>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</si>
  <si>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</si>
  <si>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</si>
  <si>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</si>
  <si>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</si>
  <si>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</si>
  <si>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</si>
  <si>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</si>
  <si>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</si>
  <si>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</si>
  <si>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</si>
  <si>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</si>
  <si>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</si>
  <si>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</si>
  <si>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</si>
  <si>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</si>
  <si>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</si>
  <si>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</si>
  <si>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</si>
  <si>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</si>
  <si>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</si>
  <si>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</si>
  <si>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</si>
  <si>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</si>
  <si>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</si>
  <si>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</si>
  <si>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</si>
  <si>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</si>
  <si>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</si>
  <si>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</si>
  <si>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</si>
  <si>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</si>
  <si>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</si>
  <si>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</si>
  <si>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</si>
  <si>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</si>
  <si>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</si>
  <si>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</si>
  <si>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</si>
  <si>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</si>
  <si>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</si>
  <si>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</si>
  <si>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</si>
  <si>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</si>
  <si>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</si>
  <si>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</si>
  <si>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</si>
  <si>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</si>
  <si>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</si>
  <si>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</si>
  <si>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</si>
  <si>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</si>
  <si>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</si>
  <si>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</si>
  <si>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</si>
  <si>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</si>
  <si>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</si>
  <si>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</si>
  <si>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</si>
  <si>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</si>
  <si>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</si>
  <si>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</si>
  <si>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</si>
  <si>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</si>
  <si>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</si>
  <si>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</si>
  <si>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</si>
  <si>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</si>
  <si>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</si>
  <si>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</si>
  <si>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</si>
  <si>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</si>
  <si>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</si>
  <si>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</si>
  <si>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</si>
  <si>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</si>
  <si>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</si>
  <si>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</si>
  <si>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</si>
  <si>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</si>
  <si>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</si>
  <si>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</si>
  <si>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</si>
  <si>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</si>
  <si>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</si>
  <si>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</si>
  <si>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</si>
  <si>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</si>
  <si>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</si>
  <si>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</si>
  <si>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</si>
  <si>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</si>
  <si>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</si>
  <si>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</si>
  <si>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</si>
  <si>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</si>
  <si>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</si>
  <si>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</si>
  <si>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</si>
  <si>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</si>
  <si>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</si>
  <si>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</si>
  <si>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</si>
  <si>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</si>
  <si>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</si>
  <si>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</si>
  <si>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</si>
  <si>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</si>
  <si>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</si>
  <si>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</si>
  <si>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</si>
  <si>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</si>
  <si>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</si>
  <si>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</si>
  <si>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</si>
  <si>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</si>
  <si>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</si>
  <si>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</si>
  <si>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</si>
  <si>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</si>
  <si>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</si>
  <si>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</si>
  <si>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</si>
  <si>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</si>
  <si>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</si>
  <si>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</si>
  <si>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</si>
  <si>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</si>
  <si>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</si>
  <si>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</si>
  <si>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</si>
  <si>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</si>
  <si>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</si>
  <si>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</si>
  <si>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</si>
  <si>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</si>
  <si>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</si>
  <si>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</si>
  <si>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</si>
  <si>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</si>
  <si>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</si>
  <si>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</si>
  <si>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</si>
  <si>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</si>
  <si>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</si>
  <si>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</si>
  <si>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</si>
  <si>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</si>
  <si>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</si>
  <si>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</si>
  <si>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</si>
  <si>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</si>
  <si>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</si>
  <si>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</si>
  <si>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</si>
  <si>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</si>
  <si>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</si>
  <si>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</si>
  <si>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</si>
  <si>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</si>
  <si>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</si>
  <si>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</si>
  <si>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</si>
  <si>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</si>
  <si>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</si>
  <si>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</si>
  <si>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</si>
  <si>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</si>
  <si>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</si>
  <si>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</si>
  <si>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</si>
  <si>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</si>
  <si>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</si>
  <si>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</si>
  <si>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</si>
  <si>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</si>
  <si>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</si>
  <si>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</si>
  <si>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</si>
  <si>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</si>
  <si>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</si>
  <si>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</si>
  <si>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</si>
  <si>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</si>
  <si>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</si>
  <si>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</si>
  <si>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</si>
  <si>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</si>
  <si>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</si>
  <si>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</si>
  <si>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</si>
  <si>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</si>
  <si>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</si>
  <si>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</si>
  <si>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</si>
  <si>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</si>
  <si>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</si>
  <si>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</si>
  <si>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</si>
  <si>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</si>
  <si>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</si>
  <si>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</si>
  <si>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</si>
  <si>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</si>
  <si>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</si>
  <si>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</si>
  <si>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</si>
  <si>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</si>
  <si>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</si>
  <si>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</si>
  <si>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</si>
  <si>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</si>
  <si>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</si>
  <si>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</si>
  <si>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</si>
  <si>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</si>
  <si>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</si>
  <si>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</si>
  <si>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</si>
  <si>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</si>
  <si>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</si>
  <si>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</si>
  <si>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</si>
  <si>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</si>
  <si>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</si>
  <si>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</si>
  <si>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</si>
  <si>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</si>
  <si>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</si>
  <si>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</si>
  <si>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</si>
  <si>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</si>
  <si>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</si>
  <si>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</si>
  <si>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</si>
  <si>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</si>
  <si>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</si>
  <si>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</si>
  <si>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</si>
  <si>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</si>
  <si>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</si>
  <si>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</si>
  <si>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</si>
  <si>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</si>
  <si>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</si>
  <si>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</si>
  <si>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</si>
  <si>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</si>
  <si>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</si>
  <si>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</si>
  <si>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</si>
  <si>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</si>
  <si>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</si>
  <si>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</si>
  <si>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</si>
  <si>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</si>
  <si>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</si>
  <si>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</si>
  <si>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</si>
  <si>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</si>
  <si>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</si>
  <si>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</si>
  <si>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</si>
  <si>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</si>
  <si>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</si>
  <si>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</si>
  <si>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</si>
  <si>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</si>
  <si>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</si>
  <si>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</si>
  <si>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</si>
  <si>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</si>
  <si>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</si>
  <si>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</si>
  <si>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</si>
  <si>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</si>
  <si>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</si>
  <si>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</si>
  <si>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</si>
  <si>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</si>
  <si>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</si>
  <si>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</si>
  <si>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</si>
  <si>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</si>
  <si>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</si>
  <si>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</si>
  <si>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</si>
  <si>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</si>
  <si>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</si>
  <si>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</si>
  <si>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</si>
  <si>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</si>
  <si>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</si>
  <si>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</si>
  <si>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</si>
  <si>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</si>
  <si>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</si>
  <si>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</si>
  <si>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</si>
  <si>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</si>
  <si>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</si>
  <si>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</si>
  <si>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</si>
  <si>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</si>
  <si>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</si>
  <si>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</si>
  <si>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</si>
  <si>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</si>
  <si>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</si>
  <si>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</si>
  <si>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</si>
  <si>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</si>
  <si>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</si>
  <si>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</si>
  <si>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</si>
  <si>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</si>
  <si>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</si>
  <si>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</si>
  <si>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</si>
  <si>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</si>
  <si>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</si>
  <si>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</si>
  <si>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</si>
  <si>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</si>
  <si>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</si>
  <si>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</si>
  <si>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</si>
  <si>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</si>
  <si>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</si>
  <si>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</si>
  <si>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</si>
  <si>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</si>
  <si>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</si>
  <si>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</si>
  <si>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</si>
  <si>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</si>
  <si>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</si>
  <si>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</si>
  <si>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</si>
  <si>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</si>
  <si>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</si>
  <si>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</si>
  <si>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</si>
  <si>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</si>
  <si>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</si>
  <si>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</si>
  <si>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</si>
  <si>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</si>
  <si>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</si>
  <si>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</si>
  <si>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</si>
  <si>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</si>
  <si>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</si>
  <si>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</si>
  <si>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</si>
  <si>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</si>
  <si>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</si>
  <si>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</si>
  <si>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</si>
  <si>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</si>
  <si>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</si>
  <si>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</si>
  <si>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</si>
  <si>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</si>
  <si>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</si>
  <si>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</si>
  <si>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</si>
  <si>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</si>
  <si>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</si>
  <si>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</si>
  <si>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</si>
  <si>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</si>
  <si>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</si>
  <si>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</si>
  <si>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</si>
  <si>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</si>
  <si>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</si>
  <si>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</si>
  <si>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</si>
  <si>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</si>
  <si>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</si>
  <si>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</si>
  <si>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</si>
  <si>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</si>
  <si>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</si>
  <si>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</si>
  <si>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</si>
  <si>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</si>
  <si>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</si>
  <si>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</si>
  <si>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</si>
  <si>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</si>
  <si>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</si>
  <si>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</si>
  <si>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</si>
  <si>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</si>
  <si>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</si>
  <si>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</si>
  <si>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</si>
  <si>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</si>
  <si>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</si>
  <si>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</si>
  <si>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</si>
  <si>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</si>
  <si>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</si>
  <si>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</si>
  <si>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</si>
  <si>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</si>
  <si>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</si>
  <si>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</si>
  <si>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</si>
  <si>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</si>
  <si>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</si>
  <si>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</si>
  <si>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</si>
  <si>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</si>
  <si>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</si>
  <si>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</si>
  <si>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</si>
  <si>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</si>
  <si>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</si>
  <si>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</si>
  <si>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</si>
  <si>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</si>
  <si>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</si>
  <si>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</si>
  <si>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</si>
  <si>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</si>
  <si>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</si>
  <si>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</si>
  <si>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</si>
  <si>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</si>
  <si>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</si>
  <si>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</si>
  <si>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</si>
  <si>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</si>
  <si>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</si>
  <si>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</si>
  <si>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</si>
  <si>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</si>
  <si>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</si>
  <si>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</si>
  <si>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</si>
  <si>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</si>
  <si>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</si>
  <si>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</si>
  <si>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</si>
  <si>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</si>
  <si>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</si>
  <si>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</si>
  <si>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</si>
  <si>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</si>
  <si>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</si>
  <si>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</si>
  <si>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</si>
  <si>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</si>
  <si>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</si>
  <si>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</si>
  <si>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</si>
  <si>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</si>
  <si>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</si>
  <si>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</si>
  <si>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</si>
  <si>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</si>
  <si>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</si>
  <si>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</si>
  <si>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</si>
  <si>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</si>
  <si>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</si>
  <si>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</si>
  <si>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</si>
  <si>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</si>
  <si>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</si>
  <si>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</si>
  <si>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</si>
  <si>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</si>
  <si>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</si>
  <si>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</si>
  <si>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</si>
  <si>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</si>
  <si>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</si>
  <si>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</si>
  <si>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</si>
  <si>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</si>
  <si>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</si>
  <si>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</si>
  <si>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</si>
  <si>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</si>
  <si>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</si>
  <si>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</si>
  <si>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</si>
  <si>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</si>
  <si>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</si>
  <si>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</si>
  <si>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</si>
  <si>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</si>
  <si>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</si>
  <si>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</si>
  <si>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</si>
  <si>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</si>
  <si>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</si>
  <si>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</si>
  <si>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</si>
  <si>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</si>
  <si>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</si>
  <si>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</si>
  <si>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</si>
  <si>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</si>
  <si>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</si>
  <si>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</si>
  <si>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</si>
  <si>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</si>
  <si>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</si>
  <si>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</si>
  <si>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</si>
  <si>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</si>
  <si>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</si>
  <si>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</si>
  <si>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</si>
  <si>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</si>
  <si>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</si>
  <si>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</si>
  <si>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</si>
  <si>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</si>
  <si>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</si>
  <si>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</si>
  <si>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</si>
  <si>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</si>
  <si>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</si>
  <si>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</si>
  <si>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</si>
  <si>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</si>
  <si>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</si>
  <si>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</si>
  <si>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</si>
  <si>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</si>
  <si>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</si>
  <si>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</si>
  <si>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</si>
  <si>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</si>
  <si>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</si>
  <si>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</si>
  <si>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</si>
  <si>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</si>
  <si>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</si>
  <si>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</si>
  <si>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</si>
  <si>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</si>
  <si>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</si>
  <si>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</si>
  <si>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</si>
  <si>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</si>
  <si>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</si>
  <si>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</si>
  <si>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</si>
  <si>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</si>
  <si>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</si>
  <si>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</si>
  <si>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</si>
  <si>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</si>
  <si>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</si>
  <si>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</si>
  <si>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</si>
  <si>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</si>
  <si>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</si>
  <si>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</si>
  <si>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</si>
  <si>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</si>
  <si>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</si>
  <si>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</si>
  <si>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</si>
  <si>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</si>
  <si>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</si>
  <si>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</si>
  <si>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</si>
  <si>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</si>
  <si>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</si>
  <si>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</si>
  <si>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</si>
  <si>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</si>
  <si>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</si>
  <si>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</si>
  <si>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</si>
  <si>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</si>
  <si>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</si>
  <si>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</si>
  <si>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</si>
  <si>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</si>
  <si>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</si>
  <si>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</si>
  <si>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</si>
  <si>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</si>
  <si>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</si>
  <si>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</si>
  <si>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</si>
  <si>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</si>
  <si>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</si>
  <si>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</si>
  <si>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</si>
  <si>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</si>
  <si>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</si>
  <si>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</si>
  <si>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</si>
  <si>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</si>
  <si>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</si>
  <si>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</si>
  <si>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</si>
  <si>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</si>
  <si>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</si>
  <si>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</si>
  <si>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</si>
  <si>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</si>
  <si>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</si>
  <si>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</si>
  <si>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</si>
  <si>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</si>
  <si>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</si>
  <si>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</si>
  <si>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</si>
  <si>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</si>
  <si>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</si>
  <si>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</si>
  <si>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</si>
  <si>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</si>
  <si>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</si>
  <si>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</si>
  <si>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</si>
  <si>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</si>
  <si>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</si>
  <si>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</si>
  <si>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</si>
  <si>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</si>
  <si>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</si>
  <si>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</si>
  <si>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</si>
  <si>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</si>
  <si>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</si>
  <si>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</si>
  <si>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</si>
  <si>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</si>
  <si>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</si>
  <si>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</si>
  <si>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</si>
  <si>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</si>
  <si>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</si>
  <si>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</si>
  <si>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</si>
  <si>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</si>
  <si>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</si>
  <si>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</si>
  <si>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</si>
  <si>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</si>
  <si>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</si>
  <si>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</si>
  <si>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</si>
  <si>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</si>
  <si>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</si>
  <si>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</si>
  <si>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</si>
  <si>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</si>
  <si>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</si>
  <si>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</si>
  <si>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</si>
  <si>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</si>
  <si>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</si>
  <si>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</si>
  <si>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</si>
  <si>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</si>
  <si>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</si>
  <si>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</si>
  <si>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</si>
  <si>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</si>
  <si>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</si>
  <si>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</si>
  <si>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</si>
  <si>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</si>
  <si>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</si>
  <si>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</si>
  <si>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</si>
  <si>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</si>
  <si>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</si>
  <si>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</si>
  <si>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</si>
  <si>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</si>
  <si>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</si>
  <si>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</si>
  <si>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</si>
  <si>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</si>
  <si>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</si>
  <si>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</si>
  <si>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</si>
  <si>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</si>
  <si>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</si>
  <si>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</si>
  <si>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</si>
  <si>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</si>
  <si>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</si>
  <si>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</si>
  <si>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</si>
  <si>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</si>
  <si>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</si>
  <si>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</si>
  <si>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</si>
  <si>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</si>
  <si>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</si>
  <si>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</si>
  <si>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</si>
  <si>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</si>
  <si>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</si>
  <si>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</si>
  <si>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</si>
  <si>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</si>
  <si>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</si>
  <si>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</si>
  <si>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</si>
  <si>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</si>
  <si>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</si>
  <si>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</si>
  <si>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</si>
  <si>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</si>
  <si>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</si>
  <si>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</si>
  <si>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</si>
  <si>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</si>
  <si>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</si>
  <si>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</si>
  <si>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</si>
  <si>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</si>
  <si>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</si>
  <si>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</si>
  <si>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</si>
  <si>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</si>
  <si>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</si>
  <si>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</si>
  <si>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</si>
  <si>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</si>
  <si>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</si>
  <si>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</si>
  <si>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</si>
  <si>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</si>
  <si>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</si>
  <si>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</si>
  <si>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</si>
  <si>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</si>
  <si>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</si>
  <si>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</si>
  <si>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</si>
  <si>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</si>
  <si>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</si>
  <si>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</si>
  <si>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</si>
  <si>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</si>
  <si>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</si>
  <si>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</si>
  <si>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</si>
  <si>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</si>
  <si>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</si>
  <si>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</si>
  <si>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</si>
  <si>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</si>
  <si>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</si>
  <si>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</si>
  <si>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</si>
  <si>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</si>
  <si>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</si>
  <si>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</si>
  <si>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</si>
  <si>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</si>
  <si>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</si>
  <si>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</si>
  <si>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</si>
  <si>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</si>
  <si>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</si>
  <si>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</si>
  <si>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</si>
  <si>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</si>
  <si>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</si>
  <si>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</si>
  <si>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</si>
  <si>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</si>
  <si>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</si>
  <si>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</si>
  <si>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</si>
  <si>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</si>
  <si>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</si>
  <si>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</si>
  <si>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</si>
  <si>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</si>
  <si>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</si>
  <si>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</si>
  <si>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</si>
  <si>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</si>
  <si>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</si>
  <si>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</si>
  <si>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</si>
  <si>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</si>
  <si>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</si>
  <si>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</si>
  <si>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</si>
  <si>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</si>
  <si>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</si>
  <si>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</si>
  <si>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</si>
  <si>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</si>
  <si>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</si>
  <si>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</si>
  <si>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</si>
  <si>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</si>
  <si>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</si>
  <si>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</si>
  <si>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</si>
  <si>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</si>
  <si>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</si>
  <si>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</si>
  <si>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</si>
  <si>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</si>
  <si>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</si>
  <si>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</si>
  <si>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</si>
  <si>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</si>
  <si>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</si>
  <si>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</si>
  <si>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</si>
  <si>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</si>
  <si>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</si>
  <si>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</si>
  <si>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</si>
  <si>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</si>
  <si>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</si>
  <si>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</si>
  <si>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</si>
  <si>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</si>
  <si>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</si>
  <si>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</si>
  <si>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</si>
  <si>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</si>
  <si>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</si>
  <si>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</si>
  <si>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</si>
  <si>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</si>
  <si>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</si>
  <si>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</si>
  <si>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</si>
  <si>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</si>
  <si>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</si>
  <si>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</si>
  <si>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</si>
  <si>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</si>
  <si>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</si>
  <si>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</si>
  <si>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</si>
  <si>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</si>
  <si>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</si>
  <si>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</si>
  <si>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</si>
  <si>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</si>
  <si>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</si>
  <si>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</si>
  <si>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</si>
  <si>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</si>
  <si>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</si>
  <si>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</si>
  <si>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</si>
  <si>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</si>
  <si>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</si>
  <si>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</si>
  <si>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</si>
  <si>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</si>
  <si>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</si>
  <si>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</si>
  <si>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</si>
  <si>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</si>
  <si>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</si>
  <si>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</si>
  <si>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</si>
  <si>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</si>
  <si>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</si>
  <si>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</si>
  <si>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</si>
  <si>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</si>
  <si>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</si>
  <si>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</si>
  <si>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</si>
  <si>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</si>
  <si>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</si>
  <si>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</si>
  <si>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</si>
  <si>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</si>
  <si>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</si>
  <si>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</si>
  <si>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</si>
  <si>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</si>
  <si>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</si>
  <si>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</si>
  <si>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</si>
  <si>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</si>
  <si>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</si>
  <si>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</si>
  <si>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</si>
  <si>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</si>
  <si>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</si>
  <si>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</si>
  <si>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</si>
  <si>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</si>
  <si>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</si>
  <si>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</si>
  <si>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</si>
  <si>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</si>
  <si>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</si>
  <si>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</si>
  <si>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</si>
  <si>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</si>
  <si>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</si>
  <si>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</si>
  <si>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</si>
  <si>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</si>
  <si>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</si>
  <si>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</si>
  <si>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</si>
  <si>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</si>
  <si>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</si>
  <si>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</si>
  <si>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</si>
  <si>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</si>
  <si>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</si>
  <si>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</si>
  <si>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</si>
  <si>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</si>
  <si>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</si>
  <si>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</si>
  <si>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</si>
  <si>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</si>
  <si>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</si>
  <si>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</si>
  <si>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</si>
  <si>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</si>
  <si>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</si>
  <si>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</si>
  <si>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</si>
  <si>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</si>
  <si>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</si>
  <si>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</si>
  <si>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</si>
  <si>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</si>
  <si>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</si>
  <si>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</si>
  <si>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</si>
  <si>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</si>
  <si>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</si>
  <si>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</si>
  <si>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</si>
  <si>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</si>
  <si>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</si>
  <si>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</si>
  <si>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</si>
  <si>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</si>
  <si>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</si>
  <si>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</si>
  <si>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</si>
  <si>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</si>
  <si>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</si>
  <si>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</si>
  <si>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</si>
  <si>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</si>
  <si>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</si>
  <si>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</si>
  <si>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</si>
  <si>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</si>
  <si>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</si>
  <si>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</si>
  <si>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</si>
  <si>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</si>
  <si>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</si>
  <si>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</si>
  <si>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</si>
  <si>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</si>
  <si>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</si>
  <si>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</si>
  <si>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</si>
  <si>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</si>
  <si>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</si>
  <si>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</si>
  <si>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</si>
  <si>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</si>
  <si>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</si>
  <si>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</si>
  <si>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</si>
  <si>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</si>
  <si>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</si>
  <si>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</si>
  <si>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</si>
  <si>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</si>
  <si>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</si>
  <si>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</si>
  <si>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</si>
  <si>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</si>
  <si>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</si>
  <si>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</si>
  <si>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</si>
  <si>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</si>
  <si>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</si>
  <si>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</si>
  <si>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</si>
  <si>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</si>
  <si>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</si>
  <si>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</si>
  <si>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</si>
  <si>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</si>
  <si>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</si>
  <si>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</si>
  <si>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</si>
  <si>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</si>
  <si>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</si>
  <si>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</si>
  <si>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</si>
  <si>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</si>
  <si>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</si>
  <si>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</si>
  <si>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</si>
  <si>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</si>
  <si>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</si>
  <si>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</si>
  <si>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</si>
  <si>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</si>
  <si>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</si>
  <si>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</si>
  <si>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</si>
  <si>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</si>
  <si>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</si>
  <si>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</si>
  <si>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</si>
  <si>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</si>
  <si>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</si>
  <si>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</si>
  <si>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</si>
  <si>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</si>
  <si>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</si>
  <si>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</si>
  <si>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</si>
  <si>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</si>
  <si>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</si>
  <si>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</si>
  <si>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</si>
  <si>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</si>
  <si>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</si>
  <si>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</si>
  <si>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</si>
  <si>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</si>
  <si>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</si>
  <si>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</si>
  <si>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</si>
  <si>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</si>
  <si>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</si>
  <si>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</si>
  <si>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</si>
  <si>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</si>
  <si>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</si>
  <si>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</si>
  <si>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</si>
  <si>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</si>
  <si>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</si>
  <si>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</si>
  <si>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</si>
  <si>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</si>
  <si>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</si>
  <si>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</si>
  <si>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</si>
  <si>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</si>
  <si>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</si>
  <si>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</si>
  <si>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</si>
  <si>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</si>
  <si>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</si>
  <si>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</si>
  <si>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</si>
  <si>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</si>
  <si>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</si>
  <si>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</si>
  <si>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</si>
  <si>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</si>
  <si>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</si>
  <si>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</si>
  <si>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</si>
  <si>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</si>
  <si>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</si>
  <si>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</si>
  <si>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</si>
  <si>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</si>
  <si>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</si>
  <si>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</si>
  <si>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</si>
  <si>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</si>
  <si>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</si>
  <si>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</si>
  <si>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</si>
  <si>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</si>
  <si>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</si>
  <si>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</si>
  <si>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</si>
  <si>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</si>
  <si>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</si>
  <si>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</si>
  <si>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</si>
  <si>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</si>
  <si>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</si>
  <si>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</si>
  <si>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</si>
  <si>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</si>
  <si>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</si>
  <si>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</si>
  <si>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</si>
  <si>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</si>
  <si>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</si>
  <si>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</si>
  <si>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</si>
  <si>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</si>
  <si>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</si>
  <si>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</si>
  <si>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</si>
  <si>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</si>
  <si>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</si>
  <si>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</si>
  <si>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</si>
  <si>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</si>
  <si>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</si>
  <si>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</si>
  <si>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</si>
  <si>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</si>
  <si>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</si>
  <si>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</si>
  <si>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</si>
  <si>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</si>
  <si>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</si>
  <si>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</si>
  <si>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</si>
  <si>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</si>
  <si>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</si>
  <si>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</si>
  <si>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</si>
  <si>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</si>
  <si>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</si>
  <si>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</si>
  <si>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</si>
  <si>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</si>
  <si>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</si>
  <si>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</si>
  <si>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</si>
  <si>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</si>
  <si>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</si>
  <si>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</si>
  <si>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</si>
  <si>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</si>
  <si>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</si>
  <si>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</si>
  <si>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</si>
  <si>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</si>
  <si>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</si>
  <si>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</si>
  <si>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</si>
  <si>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</si>
  <si>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</si>
  <si>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</si>
  <si>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</si>
  <si>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</si>
  <si>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</si>
  <si>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</si>
  <si>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</si>
  <si>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</si>
  <si>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</si>
  <si>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</si>
  <si>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</si>
  <si>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</si>
  <si>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</si>
  <si>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</si>
  <si>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</si>
  <si>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</si>
  <si>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</si>
  <si>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</si>
  <si>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</si>
  <si>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</si>
  <si>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</si>
  <si>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</si>
  <si>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</si>
  <si>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</si>
  <si>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</si>
  <si>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</si>
  <si>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</si>
  <si>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</si>
  <si>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</si>
  <si>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</si>
  <si>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</si>
  <si>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</si>
  <si>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</si>
  <si>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</si>
  <si>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</si>
  <si>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</si>
  <si>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</si>
  <si>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</si>
  <si>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</si>
  <si>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</si>
  <si>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</si>
  <si>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</si>
  <si>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</si>
  <si>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</si>
  <si>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</si>
  <si>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</si>
  <si>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</si>
  <si>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</si>
  <si>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</si>
  <si>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</si>
  <si>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</si>
  <si>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</si>
  <si>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</si>
  <si>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</si>
  <si>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</si>
  <si>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</si>
  <si>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</si>
  <si>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</si>
  <si>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</si>
  <si>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</si>
  <si>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</si>
  <si>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</si>
  <si>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</si>
  <si>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</si>
  <si>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</si>
  <si>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</si>
  <si>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</si>
  <si>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</si>
  <si>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</si>
  <si>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</si>
  <si>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</si>
  <si>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</si>
  <si>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</si>
  <si>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</si>
  <si>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</si>
  <si>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</si>
  <si>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</si>
  <si>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</si>
  <si>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</si>
  <si>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</si>
  <si>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</si>
  <si>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</si>
  <si>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</si>
  <si>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</si>
  <si>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</si>
  <si>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</si>
  <si>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</si>
  <si>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</si>
  <si>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</si>
  <si>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</si>
  <si>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</si>
  <si>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</si>
  <si>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</si>
  <si>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</si>
  <si>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</si>
  <si>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</si>
  <si>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</si>
  <si>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</si>
  <si>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</si>
  <si>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</si>
  <si>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</si>
  <si>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</si>
  <si>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</si>
  <si>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</si>
  <si>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</si>
  <si>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</si>
  <si>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</si>
  <si>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</si>
  <si>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</si>
  <si>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</si>
  <si>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</si>
  <si>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</si>
  <si>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</si>
  <si>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</si>
  <si>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</si>
  <si>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</si>
  <si>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</si>
  <si>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</si>
  <si>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</si>
  <si>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</si>
  <si>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</si>
  <si>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</si>
  <si>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</si>
  <si>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</si>
  <si>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</si>
  <si>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</si>
  <si>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</si>
  <si>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</si>
  <si>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</si>
  <si>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</si>
  <si>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</si>
  <si>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</si>
  <si>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</si>
  <si>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</si>
  <si>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</si>
  <si>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</si>
  <si>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</si>
  <si>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</si>
  <si>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</si>
  <si>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</si>
  <si>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</si>
  <si>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</si>
  <si>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</si>
  <si>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</si>
  <si>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</si>
  <si>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</si>
  <si>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</si>
  <si>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</si>
  <si>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</si>
  <si>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</si>
  <si>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</si>
  <si>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</si>
  <si>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</si>
  <si>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</si>
  <si>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</si>
  <si>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</si>
  <si>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</si>
  <si>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</si>
  <si>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</si>
  <si>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</si>
  <si>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</si>
  <si>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</si>
  <si>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</si>
  <si>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</si>
  <si>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</si>
  <si>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</si>
  <si>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</si>
  <si>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</si>
  <si>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</si>
  <si>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</si>
  <si>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</si>
  <si>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</si>
  <si>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</si>
  <si>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</si>
  <si>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</si>
  <si>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</si>
  <si>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</si>
  <si>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</si>
  <si>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</si>
  <si>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</si>
  <si>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</si>
  <si>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</si>
  <si>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</si>
  <si>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</si>
  <si>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</si>
  <si>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</si>
  <si>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</si>
  <si>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</si>
  <si>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</si>
  <si>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</si>
  <si>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</si>
  <si>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</si>
  <si>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</si>
  <si>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</si>
  <si>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</si>
  <si>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</si>
  <si>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</si>
  <si>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</si>
  <si>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</si>
  <si>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</si>
  <si>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</si>
  <si>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</si>
  <si>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</si>
  <si>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</si>
  <si>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</si>
  <si>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</si>
  <si>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</si>
  <si>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</si>
  <si>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</si>
  <si>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</si>
  <si>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</si>
  <si>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</si>
  <si>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</si>
  <si>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</si>
  <si>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</si>
  <si>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</si>
  <si>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</si>
  <si>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</si>
  <si>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</si>
  <si>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</si>
  <si>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</si>
  <si>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</si>
  <si>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</si>
  <si>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</si>
  <si>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</si>
  <si>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</si>
  <si>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</si>
  <si>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</si>
  <si>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</si>
  <si>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</si>
  <si>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</si>
  <si>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</si>
  <si>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</si>
  <si>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</si>
  <si>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</si>
  <si>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</si>
  <si>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</si>
  <si>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</si>
  <si>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</si>
  <si>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</si>
  <si>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</si>
  <si>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</si>
  <si>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</si>
  <si>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</si>
  <si>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</si>
  <si>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</si>
  <si>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</si>
  <si>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</si>
  <si>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</si>
  <si>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</si>
  <si>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</si>
  <si>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</si>
  <si>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</si>
  <si>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</si>
  <si>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</si>
  <si>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</si>
  <si>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</si>
  <si>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</si>
  <si>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</si>
  <si>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</si>
  <si>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</si>
  <si>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</si>
  <si>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</si>
  <si>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</si>
  <si>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</si>
  <si>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</si>
  <si>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</si>
  <si>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</si>
  <si>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</si>
  <si>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</si>
  <si>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</si>
  <si>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</si>
  <si>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</si>
  <si>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</si>
  <si>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</si>
  <si>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</si>
  <si>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</si>
  <si>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</si>
  <si>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</si>
  <si>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</si>
  <si>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</si>
  <si>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</si>
  <si>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</si>
  <si>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</si>
  <si>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</si>
  <si>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</si>
  <si>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</si>
  <si>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</si>
  <si>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</si>
  <si>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</si>
  <si>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</si>
  <si>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</si>
  <si>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</si>
  <si>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</si>
  <si>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</si>
  <si>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</si>
  <si>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</si>
  <si>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</si>
  <si>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</si>
  <si>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</si>
  <si>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</si>
  <si>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</si>
  <si>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</si>
  <si>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</si>
  <si>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</si>
  <si>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</si>
  <si>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</si>
  <si>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</si>
  <si>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</si>
  <si>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</si>
  <si>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</si>
  <si>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</si>
  <si>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</si>
  <si>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</si>
  <si>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</si>
  <si>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</si>
  <si>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</si>
  <si>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</si>
  <si>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</si>
  <si>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</si>
  <si>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</si>
  <si>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</si>
  <si>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</si>
  <si>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</si>
  <si>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</si>
  <si>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</si>
  <si>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</si>
  <si>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</si>
  <si>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</si>
  <si>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</si>
  <si>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</si>
  <si>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</si>
  <si>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</si>
  <si>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</si>
  <si>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</si>
  <si>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</si>
  <si>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</si>
  <si>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</si>
  <si>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</si>
  <si>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</si>
  <si>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</si>
  <si>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</si>
  <si>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</si>
  <si>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</si>
  <si>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</si>
  <si>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</si>
  <si>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</si>
  <si>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</si>
  <si>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</si>
  <si>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</si>
  <si>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</si>
  <si>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</si>
  <si>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</si>
  <si>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</si>
  <si>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</si>
  <si>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</si>
  <si>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</si>
  <si>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</si>
  <si>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</si>
  <si>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</si>
  <si>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</si>
  <si>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</si>
  <si>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</si>
  <si>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</si>
  <si>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</si>
  <si>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</si>
  <si>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</si>
  <si>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</si>
  <si>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</si>
  <si>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</si>
  <si>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</si>
  <si>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</si>
  <si>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</si>
  <si>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</si>
  <si>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</si>
  <si>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</si>
  <si>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</si>
  <si>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</si>
  <si>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</si>
  <si>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</si>
  <si>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</si>
  <si>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</si>
  <si>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</si>
  <si>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</si>
  <si>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</si>
  <si>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</si>
  <si>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</si>
  <si>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</si>
  <si>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</si>
  <si>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</si>
  <si>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</si>
  <si>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</si>
  <si>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</si>
  <si>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</si>
  <si>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</si>
  <si>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</si>
  <si>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</si>
  <si>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</si>
  <si>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</si>
  <si>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</si>
  <si>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</si>
  <si>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</si>
  <si>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</si>
  <si>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</si>
  <si>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</si>
  <si>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</si>
  <si>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</si>
  <si>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</si>
  <si>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</si>
  <si>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</si>
  <si>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</si>
  <si>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</si>
  <si>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</si>
  <si>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</si>
  <si>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</si>
  <si>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</si>
  <si>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</si>
  <si>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</si>
  <si>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</si>
  <si>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</si>
  <si>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</si>
  <si>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</si>
  <si>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</si>
  <si>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</si>
  <si>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</si>
  <si>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</si>
  <si>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</si>
  <si>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</si>
  <si>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</si>
  <si>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</si>
  <si>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</si>
  <si>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</si>
  <si>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</si>
  <si>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</si>
  <si>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</si>
  <si>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</si>
  <si>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</si>
  <si>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</si>
  <si>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</si>
  <si>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</si>
  <si>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</si>
  <si>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</si>
  <si>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</si>
  <si>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</si>
  <si>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</si>
  <si>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</si>
  <si>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</si>
  <si>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</si>
  <si>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</si>
  <si>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</si>
  <si>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</si>
  <si>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</si>
  <si>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</si>
  <si>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</si>
  <si>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</si>
  <si>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</si>
  <si>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</si>
  <si>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</si>
  <si>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</si>
  <si>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</si>
  <si>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</si>
  <si>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</si>
  <si>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</si>
  <si>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</si>
  <si>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</si>
  <si>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</si>
  <si>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</si>
  <si>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</si>
  <si>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</si>
  <si>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</si>
  <si>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</si>
  <si>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</si>
  <si>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</si>
  <si>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</si>
  <si>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</si>
  <si>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</si>
  <si>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</si>
  <si>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</si>
  <si>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</si>
  <si>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</si>
  <si>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</si>
  <si>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</si>
  <si>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</si>
  <si>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</si>
  <si>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</si>
  <si>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</si>
  <si>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</si>
  <si>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</si>
  <si>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</si>
  <si>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</si>
  <si>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</si>
  <si>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</si>
  <si>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</si>
  <si>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</si>
  <si>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</si>
  <si>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</si>
  <si>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</si>
  <si>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</si>
  <si>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</si>
  <si>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</si>
  <si>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</si>
  <si>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</si>
  <si>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</si>
  <si>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</si>
  <si>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</si>
  <si>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</si>
  <si>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</si>
  <si>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</si>
  <si>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</si>
  <si>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</si>
  <si>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</si>
  <si>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</si>
  <si>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</si>
  <si>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</si>
  <si>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</si>
  <si>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</si>
  <si>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</si>
  <si>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</si>
  <si>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</si>
  <si>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</si>
  <si>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</si>
  <si>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</si>
  <si>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</si>
  <si>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</si>
  <si>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</si>
  <si>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</si>
  <si>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</si>
  <si>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</si>
  <si>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</si>
  <si>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</si>
  <si>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</si>
  <si>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</si>
  <si>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</si>
  <si>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</si>
  <si>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</si>
  <si>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</si>
  <si>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</si>
  <si>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</si>
  <si>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</si>
  <si>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</si>
  <si>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</si>
  <si>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</si>
  <si>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</si>
  <si>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</si>
  <si>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</si>
  <si>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</si>
  <si>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</si>
  <si>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</si>
  <si>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</si>
  <si>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</si>
  <si>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</si>
  <si>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</si>
  <si>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</si>
  <si>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</si>
  <si>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</si>
  <si>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</si>
  <si>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</si>
  <si>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</si>
  <si>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</si>
  <si>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</si>
  <si>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</si>
  <si>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</si>
  <si>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</si>
  <si>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</si>
  <si>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</si>
  <si>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</si>
  <si>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</si>
  <si>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</si>
  <si>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</si>
  <si>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</si>
  <si>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</si>
  <si>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</si>
  <si>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</si>
  <si>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</si>
  <si>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</si>
  <si>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</si>
  <si>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</si>
  <si>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</si>
  <si>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</si>
  <si>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</si>
  <si>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</si>
  <si>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</si>
  <si>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</si>
  <si>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</si>
  <si>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</si>
  <si>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</si>
  <si>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</si>
  <si>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</si>
  <si>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</si>
  <si>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</si>
  <si>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</si>
  <si>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</si>
  <si>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</si>
  <si>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</si>
  <si>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</si>
  <si>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</si>
  <si>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</si>
  <si>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</si>
  <si>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</si>
  <si>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</si>
  <si>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</si>
  <si>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</si>
  <si>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</si>
  <si>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</si>
  <si>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</si>
  <si>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</si>
  <si>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</si>
  <si>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</si>
  <si>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</si>
  <si>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</si>
  <si>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</si>
  <si>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</si>
  <si>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</si>
  <si>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</si>
  <si>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</si>
  <si>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</si>
  <si>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</si>
  <si>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</si>
  <si>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</si>
  <si>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</si>
  <si>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</si>
  <si>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</si>
  <si>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</si>
  <si>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</si>
  <si>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</si>
  <si>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</si>
  <si>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</si>
  <si>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</si>
  <si>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</si>
  <si>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</si>
  <si>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</si>
  <si>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</si>
  <si>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</si>
  <si>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</si>
  <si>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</si>
  <si>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</si>
  <si>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</si>
  <si>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</si>
  <si>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</si>
  <si>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</si>
  <si>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</si>
  <si>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</si>
  <si>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</si>
  <si>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</si>
  <si>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</si>
  <si>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</si>
  <si>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</si>
  <si>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</si>
  <si>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</si>
  <si>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</si>
  <si>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</si>
  <si>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</si>
  <si>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</si>
  <si>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</si>
  <si>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</si>
  <si>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</si>
  <si>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</si>
  <si>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</si>
  <si>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</si>
  <si>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</si>
  <si>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</si>
  <si>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</si>
  <si>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</si>
  <si>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</si>
  <si>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</si>
  <si>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</si>
  <si>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</si>
  <si>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</si>
  <si>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</si>
  <si>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</si>
  <si>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</si>
  <si>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</si>
  <si>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</si>
  <si>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</si>
  <si>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</si>
  <si>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</si>
  <si>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</si>
  <si>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</si>
  <si>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</si>
  <si>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</si>
  <si>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</si>
  <si>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</si>
  <si>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</si>
  <si>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</si>
  <si>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</si>
  <si>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</si>
  <si>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</si>
  <si>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</si>
  <si>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</si>
  <si>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</si>
  <si>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</si>
  <si>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</si>
  <si>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</si>
  <si>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</si>
  <si>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</si>
  <si>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</si>
  <si>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</si>
  <si>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</si>
  <si>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</si>
  <si>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</si>
  <si>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</si>
  <si>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</si>
  <si>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</si>
  <si>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</si>
  <si>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</si>
  <si>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</si>
  <si>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</si>
  <si>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</si>
  <si>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</si>
  <si>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</si>
  <si>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</si>
  <si>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</si>
  <si>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</si>
  <si>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</si>
  <si>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</si>
  <si>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</si>
  <si>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</si>
  <si>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</si>
  <si>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</si>
  <si>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</si>
  <si>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</si>
  <si>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</si>
  <si>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</si>
  <si>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</si>
  <si>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</si>
  <si>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</si>
  <si>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</si>
  <si>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</si>
  <si>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</si>
  <si>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</si>
  <si>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</si>
  <si>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</si>
  <si>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</si>
  <si>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</si>
  <si>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</si>
  <si>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</si>
  <si>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</si>
  <si>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</si>
  <si>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</si>
  <si>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</si>
  <si>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</si>
  <si>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</si>
  <si>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</si>
  <si>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</si>
  <si>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</si>
  <si>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</si>
  <si>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</si>
  <si>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</si>
  <si>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</si>
  <si>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</si>
  <si>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</si>
  <si>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</si>
  <si>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</si>
  <si>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</si>
  <si>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</si>
  <si>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</si>
  <si>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</si>
  <si>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</si>
  <si>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</si>
  <si>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</si>
  <si>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</si>
  <si>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</si>
  <si>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</si>
  <si>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</si>
  <si>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</si>
  <si>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</si>
  <si>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</si>
  <si>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</si>
  <si>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</si>
  <si>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</si>
  <si>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</si>
  <si>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</si>
  <si>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</si>
  <si>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</si>
  <si>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</si>
  <si>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</si>
  <si>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</si>
  <si>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</si>
  <si>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</si>
  <si>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</si>
  <si>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</si>
  <si>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</si>
  <si>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</si>
  <si>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</si>
  <si>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</si>
  <si>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</si>
  <si>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</si>
  <si>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</si>
  <si>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</si>
  <si>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</si>
  <si>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</si>
  <si>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</si>
  <si>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</si>
  <si>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</si>
  <si>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</si>
  <si>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</si>
  <si>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</si>
  <si>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</si>
  <si>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</si>
  <si>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</si>
  <si>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</si>
  <si>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</si>
  <si>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</si>
  <si>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</si>
  <si>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</si>
  <si>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</si>
  <si>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</si>
  <si>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</si>
  <si>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</si>
  <si>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</si>
  <si>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</si>
  <si>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</si>
  <si>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</si>
  <si>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</si>
  <si>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</si>
  <si>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</si>
  <si>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</si>
  <si>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</si>
  <si>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</si>
  <si>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</si>
  <si>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</si>
  <si>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</si>
  <si>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</si>
  <si>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</si>
  <si>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</si>
  <si>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</si>
  <si>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</si>
  <si>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</si>
  <si>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</si>
  <si>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</si>
  <si>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</si>
  <si>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</si>
  <si>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</si>
  <si>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</si>
  <si>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</si>
  <si>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</si>
  <si>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</si>
  <si>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</si>
  <si>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</si>
  <si>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</si>
  <si>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</si>
  <si>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</si>
  <si>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</si>
  <si>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</si>
  <si>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</si>
  <si>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</si>
  <si>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</si>
  <si>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</si>
  <si>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</si>
  <si>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</si>
  <si>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</si>
  <si>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</si>
  <si>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</si>
  <si>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</si>
  <si>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</si>
  <si>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</si>
  <si>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</si>
  <si>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</si>
  <si>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</si>
  <si>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</si>
  <si>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</si>
  <si>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</si>
  <si>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</si>
  <si>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</si>
  <si>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</si>
  <si>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</si>
  <si>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</si>
  <si>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</si>
  <si>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</si>
  <si>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</si>
  <si>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</si>
  <si>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</si>
  <si>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</si>
  <si>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</si>
  <si>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</si>
  <si>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</si>
  <si>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</si>
  <si>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</si>
  <si>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</si>
  <si>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</si>
  <si>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</si>
  <si>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</si>
  <si>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</si>
  <si>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</si>
  <si>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</si>
  <si>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</si>
  <si>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</si>
  <si>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</si>
  <si>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</si>
  <si>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</si>
  <si>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</si>
  <si>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</si>
  <si>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</si>
  <si>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</si>
  <si>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</si>
  <si>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</si>
  <si>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</si>
  <si>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</si>
  <si>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</si>
  <si>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</si>
  <si>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</si>
  <si>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</si>
  <si>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</si>
  <si>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</si>
  <si>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</si>
  <si>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</si>
  <si>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</si>
  <si>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</si>
  <si>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</si>
  <si>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</si>
  <si>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</si>
  <si>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</si>
  <si>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</si>
  <si>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</si>
  <si>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</si>
  <si>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</si>
  <si>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</si>
  <si>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</si>
  <si>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</si>
  <si>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</si>
  <si>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</si>
  <si>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</si>
  <si>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</si>
  <si>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</si>
  <si>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</si>
  <si>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</si>
  <si>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</si>
  <si>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</si>
  <si>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</si>
  <si>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</si>
  <si>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</si>
  <si>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</si>
  <si>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</si>
  <si>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</si>
  <si>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</si>
  <si>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</si>
  <si>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</si>
  <si>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</si>
  <si>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</si>
  <si>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</si>
  <si>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</si>
  <si>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</si>
  <si>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</si>
  <si>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</si>
  <si>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</si>
  <si>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</si>
  <si>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</si>
  <si>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</si>
  <si>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</si>
  <si>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</si>
  <si>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</si>
  <si>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</si>
  <si>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</si>
  <si>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</si>
  <si>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</si>
  <si>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</si>
  <si>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</si>
  <si>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</si>
  <si>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</si>
  <si>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</si>
  <si>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</si>
  <si>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</si>
  <si>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</si>
  <si>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</si>
  <si>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</si>
  <si>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</si>
  <si>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</si>
  <si>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</si>
  <si>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</si>
  <si>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</si>
  <si>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</si>
  <si>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</si>
  <si>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</si>
  <si>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</si>
  <si>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</si>
  <si>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</si>
  <si>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</si>
  <si>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</si>
  <si>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</si>
  <si>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</si>
  <si>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</si>
  <si>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</si>
  <si>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</si>
  <si>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</si>
  <si>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</si>
  <si>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</si>
  <si>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</si>
  <si>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</si>
  <si>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</si>
  <si>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</si>
  <si>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</si>
  <si>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</si>
  <si>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</si>
  <si>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</si>
  <si>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</si>
  <si>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</si>
  <si>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</si>
  <si>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</si>
  <si>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</si>
  <si>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</si>
  <si>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</si>
  <si>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</si>
  <si>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</si>
  <si>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</si>
  <si>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</si>
  <si>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</si>
  <si>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</si>
  <si>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</si>
  <si>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</si>
  <si>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</si>
  <si>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</si>
  <si>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</si>
  <si>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</si>
  <si>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</si>
  <si>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</si>
  <si>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</si>
  <si>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</si>
  <si>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</si>
  <si>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</si>
  <si>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</si>
  <si>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</si>
  <si>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</si>
  <si>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</si>
  <si>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</si>
  <si>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</si>
  <si>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</si>
  <si>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</si>
  <si>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</si>
  <si>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</si>
  <si>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</si>
  <si>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</si>
  <si>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</si>
  <si>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</si>
  <si>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</si>
  <si>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</si>
  <si>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</si>
  <si>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</si>
  <si>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</si>
  <si>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</si>
  <si>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</si>
  <si>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</si>
  <si>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</si>
  <si>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</si>
  <si>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</si>
  <si>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</si>
  <si>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</si>
  <si>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</si>
  <si>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</si>
  <si>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</si>
  <si>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</si>
  <si>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</si>
  <si>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</si>
  <si>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</si>
  <si>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</si>
  <si>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</si>
  <si>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</si>
  <si>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</si>
  <si>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</si>
  <si>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</si>
  <si>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</si>
  <si>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</si>
  <si>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</si>
  <si>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</si>
  <si>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</si>
  <si>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</si>
  <si>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</si>
  <si>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</si>
  <si>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</si>
  <si>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</si>
  <si>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</si>
  <si>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</si>
  <si>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</si>
  <si>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</si>
  <si>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</si>
  <si>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</si>
  <si>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</si>
  <si>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</si>
  <si>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</si>
  <si>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</si>
  <si>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</si>
  <si>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</si>
  <si>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</si>
  <si>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</si>
  <si>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</si>
  <si>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</si>
  <si>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</si>
  <si>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</si>
  <si>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</si>
  <si>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</si>
  <si>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</si>
  <si>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</si>
  <si>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</si>
  <si>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</si>
  <si>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</si>
  <si>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</si>
  <si>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</si>
  <si>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</si>
  <si>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</si>
  <si>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</si>
  <si>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</si>
  <si>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</si>
  <si>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</si>
  <si>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</si>
  <si>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</si>
  <si>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</si>
  <si>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</si>
  <si>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</si>
  <si>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</si>
  <si>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</si>
  <si>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</si>
  <si>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</si>
  <si>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</si>
  <si>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</si>
  <si>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</si>
  <si>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</si>
  <si>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</si>
  <si>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</si>
  <si>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</si>
  <si>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</si>
  <si>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</si>
  <si>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</si>
  <si>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</si>
  <si>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</si>
  <si>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</si>
  <si>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</si>
  <si>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</si>
  <si>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</si>
  <si>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</si>
  <si>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</si>
  <si>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</si>
  <si>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</si>
  <si>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</si>
  <si>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</si>
  <si>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</si>
  <si>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</si>
  <si>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</si>
  <si>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</si>
  <si>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</si>
  <si>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</si>
  <si>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</si>
  <si>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</si>
  <si>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</si>
  <si>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</si>
  <si>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</si>
  <si>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</si>
  <si>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</si>
  <si>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</si>
  <si>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</si>
  <si>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</si>
  <si>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</si>
  <si>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</si>
  <si>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</si>
  <si>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</si>
  <si>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</si>
  <si>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</si>
  <si>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</si>
  <si>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</si>
  <si>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</si>
  <si>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</si>
  <si>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</si>
  <si>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</si>
  <si>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</si>
  <si>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</si>
  <si>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</si>
  <si>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</si>
  <si>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</si>
  <si>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</si>
  <si>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</si>
  <si>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</si>
  <si>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</si>
  <si>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</si>
  <si>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</si>
  <si>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</si>
  <si>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</si>
  <si>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</si>
  <si>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</si>
  <si>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</si>
  <si>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</si>
  <si>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</si>
  <si>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</si>
  <si>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</si>
  <si>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</si>
  <si>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</si>
  <si>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</si>
  <si>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</si>
  <si>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</si>
  <si>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</si>
  <si>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</si>
  <si>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</si>
  <si>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</si>
  <si>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</si>
  <si>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</si>
  <si>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</si>
  <si>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</si>
  <si>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</si>
  <si>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</si>
  <si>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</si>
  <si>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</si>
  <si>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</si>
  <si>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</si>
  <si>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</si>
  <si>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</si>
  <si>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</si>
  <si>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</si>
  <si>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</si>
  <si>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</si>
  <si>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</si>
  <si>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</si>
  <si>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</si>
  <si>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</si>
  <si>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</si>
  <si>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</si>
  <si>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</si>
  <si>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</si>
  <si>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</si>
  <si>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</si>
  <si>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</si>
  <si>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</si>
  <si>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</si>
  <si>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</si>
  <si>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</si>
  <si>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</si>
  <si>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</si>
  <si>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</si>
  <si>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</si>
  <si>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</si>
  <si>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</si>
  <si>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</si>
  <si>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</si>
  <si>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</si>
  <si>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</si>
  <si>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</si>
  <si>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</si>
  <si>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</si>
  <si>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</si>
  <si>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</si>
  <si>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</si>
  <si>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</si>
  <si>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</si>
  <si>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</si>
  <si>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</si>
  <si>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</si>
  <si>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</si>
  <si>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</si>
  <si>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</si>
  <si>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</si>
  <si>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</si>
  <si>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</si>
  <si>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</si>
  <si>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</si>
  <si>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</si>
  <si>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</si>
  <si>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</si>
  <si>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</si>
  <si>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</si>
  <si>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</si>
  <si>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</si>
  <si>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</si>
  <si>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</si>
  <si>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</si>
  <si>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</si>
  <si>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</si>
  <si>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</si>
  <si>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</si>
  <si>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</si>
  <si>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</si>
  <si>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</si>
  <si>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</si>
  <si>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</si>
  <si>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</si>
  <si>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</si>
  <si>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</si>
  <si>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</si>
  <si>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</si>
  <si>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</si>
  <si>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</si>
  <si>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</si>
  <si>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</si>
  <si>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</si>
  <si>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</si>
  <si>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</si>
  <si>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</si>
  <si>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</si>
  <si>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</si>
  <si>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</si>
  <si>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</si>
  <si>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</si>
  <si>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</si>
  <si>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</si>
  <si>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</si>
  <si>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</si>
  <si>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</si>
  <si>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</si>
  <si>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</si>
  <si>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</si>
  <si>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</si>
  <si>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</si>
  <si>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</si>
  <si>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</si>
  <si>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</si>
  <si>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</si>
  <si>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</si>
  <si>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</si>
  <si>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</si>
  <si>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</si>
  <si>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</si>
  <si>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</si>
  <si>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</si>
  <si>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</si>
  <si>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</si>
  <si>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</si>
  <si>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</si>
  <si>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</si>
  <si>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</si>
  <si>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</si>
  <si>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</si>
  <si>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</si>
  <si>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</si>
  <si>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</si>
  <si>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</si>
  <si>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</si>
  <si>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</si>
  <si>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</si>
  <si>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</si>
  <si>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</si>
  <si>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</si>
  <si>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</si>
  <si>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</si>
  <si>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</si>
  <si>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</si>
  <si>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</si>
  <si>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</si>
  <si>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</si>
  <si>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</si>
  <si>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</si>
  <si>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</si>
  <si>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</si>
  <si>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</si>
  <si>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</si>
  <si>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</si>
  <si>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</si>
  <si>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</si>
  <si>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</si>
  <si>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</si>
  <si>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</si>
  <si>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</si>
  <si>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</si>
  <si>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</si>
  <si>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</si>
  <si>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</si>
  <si>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</si>
  <si>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</si>
  <si>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</si>
  <si>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</si>
  <si>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</si>
  <si>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</si>
  <si>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</si>
  <si>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</si>
  <si>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</si>
  <si>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</si>
  <si>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</si>
  <si>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</si>
  <si>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</si>
  <si>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</si>
  <si>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</si>
  <si>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</si>
  <si>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</si>
  <si>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</si>
  <si>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</si>
  <si>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</si>
  <si>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</si>
  <si>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</si>
  <si>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</si>
  <si>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</si>
  <si>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</si>
  <si>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</si>
  <si>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</si>
  <si>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</si>
  <si>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</si>
  <si>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</si>
  <si>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</si>
  <si>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</si>
  <si>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</si>
  <si>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</si>
  <si>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</si>
  <si>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</si>
  <si>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</si>
  <si>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</si>
  <si>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</si>
  <si>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</si>
  <si>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</si>
  <si>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</si>
  <si>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</si>
  <si>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</si>
  <si>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</si>
  <si>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</si>
  <si>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</si>
  <si>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</si>
  <si>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</si>
  <si>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</si>
  <si>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</si>
  <si>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</si>
  <si>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</si>
  <si>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</si>
  <si>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</si>
  <si>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</si>
  <si>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</si>
  <si>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</si>
  <si>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</si>
  <si>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</si>
  <si>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</si>
  <si>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</si>
  <si>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</si>
  <si>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</si>
  <si>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</si>
  <si>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</si>
  <si>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</si>
  <si>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</si>
  <si>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</si>
  <si>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</si>
  <si>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</si>
  <si>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</si>
  <si>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</si>
  <si>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</si>
  <si>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</si>
  <si>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</si>
  <si>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</si>
  <si>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</si>
  <si>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</si>
  <si>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</si>
  <si>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</si>
  <si>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</si>
  <si>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</si>
  <si>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</si>
  <si>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</si>
  <si>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</si>
  <si>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</si>
  <si>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</si>
  <si>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</si>
  <si>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</si>
  <si>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</si>
  <si>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</si>
  <si>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</si>
  <si>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</si>
  <si>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</si>
  <si>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</si>
  <si>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</si>
  <si>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</si>
  <si>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</si>
  <si>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</si>
  <si>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</si>
  <si>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</si>
  <si>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</si>
  <si>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</si>
  <si>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</si>
  <si>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</si>
  <si>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</si>
  <si>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</si>
  <si>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</si>
  <si>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</si>
  <si>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</si>
  <si>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</si>
  <si>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</si>
  <si>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</si>
  <si>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</si>
  <si>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</si>
  <si>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</si>
  <si>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</si>
  <si>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</si>
  <si>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</si>
  <si>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</si>
  <si>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</si>
  <si>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</si>
  <si>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</si>
  <si>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</si>
  <si>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</si>
  <si>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</si>
  <si>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</si>
  <si>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</si>
  <si>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</si>
  <si>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</si>
  <si>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</si>
  <si>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</si>
  <si>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</si>
  <si>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</si>
  <si>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</si>
  <si>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</si>
  <si>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</si>
  <si>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</si>
  <si>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</si>
  <si>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</si>
  <si>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</si>
  <si>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</si>
  <si>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</si>
  <si>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</si>
  <si>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</si>
  <si>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</si>
  <si>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</si>
  <si>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</si>
  <si>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</si>
  <si>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</si>
  <si>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</si>
  <si>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</si>
  <si>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</si>
  <si>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</si>
  <si>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</si>
  <si>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</si>
  <si>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</si>
  <si>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</si>
  <si>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</si>
  <si>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</si>
  <si>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</si>
  <si>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</si>
  <si>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</si>
  <si>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</si>
  <si>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</si>
  <si>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</si>
  <si>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</si>
  <si>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</si>
  <si>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</si>
  <si>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</si>
  <si>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</si>
  <si>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</si>
  <si>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</si>
  <si>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</si>
  <si>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</si>
  <si>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</si>
  <si>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</si>
  <si>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</si>
  <si>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</si>
  <si>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</si>
  <si>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</si>
  <si>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</si>
  <si>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</si>
  <si>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</si>
  <si>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</si>
  <si>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</si>
  <si>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</si>
  <si>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</si>
  <si>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</si>
  <si>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</si>
  <si>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</si>
  <si>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</si>
  <si>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</si>
  <si>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</si>
  <si>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</si>
  <si>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</si>
  <si>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</si>
  <si>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</si>
  <si>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</si>
  <si>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</si>
  <si>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</si>
  <si>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</si>
  <si>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</si>
  <si>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</si>
  <si>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</si>
  <si>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</si>
  <si>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</si>
  <si>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</si>
  <si>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</si>
  <si>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</si>
  <si>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</si>
  <si>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</si>
  <si>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</si>
  <si>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</si>
  <si>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</si>
  <si>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</si>
  <si>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</si>
  <si>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</si>
  <si>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</si>
  <si>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</si>
  <si>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</si>
  <si>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</si>
  <si>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</si>
  <si>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</si>
  <si>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</si>
  <si>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</si>
  <si>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</si>
  <si>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</si>
  <si>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</si>
  <si>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</si>
  <si>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</si>
  <si>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</si>
  <si>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</si>
  <si>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</si>
  <si>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</si>
  <si>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</si>
  <si>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</si>
  <si>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</si>
  <si>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</si>
  <si>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</si>
  <si>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</si>
  <si>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</si>
  <si>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</si>
  <si>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</si>
  <si>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</si>
  <si>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</si>
  <si>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</si>
  <si>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</si>
  <si>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</si>
  <si>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</si>
  <si>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</si>
  <si>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</si>
  <si>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</si>
  <si>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</si>
  <si>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</si>
  <si>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</si>
  <si>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</si>
  <si>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</si>
  <si>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</si>
  <si>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</si>
  <si>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</si>
  <si>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</si>
  <si>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</si>
  <si>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</si>
  <si>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</si>
  <si>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</si>
  <si>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</si>
  <si>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</si>
  <si>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</si>
  <si>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</si>
  <si>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</si>
  <si>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</si>
  <si>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</si>
  <si>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</si>
  <si>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</si>
  <si>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</si>
  <si>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</si>
  <si>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</si>
  <si>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</si>
  <si>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</si>
  <si>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</si>
  <si>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</si>
  <si>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</si>
  <si>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</si>
  <si>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</si>
  <si>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</si>
  <si>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</si>
  <si>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</si>
  <si>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</si>
  <si>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</si>
  <si>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</si>
  <si>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</si>
  <si>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</si>
  <si>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</si>
  <si>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</si>
  <si>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</si>
  <si>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</si>
  <si>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</si>
  <si>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</si>
  <si>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</si>
  <si>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</si>
  <si>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</si>
  <si>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</si>
  <si>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</si>
  <si>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</si>
  <si>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</si>
  <si>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</si>
  <si>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</si>
  <si>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</si>
  <si>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</si>
  <si>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</si>
  <si>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</si>
  <si>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</si>
  <si>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</si>
  <si>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</si>
  <si>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</si>
  <si>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</si>
  <si>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</si>
  <si>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</si>
  <si>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</si>
  <si>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</si>
  <si>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</si>
  <si>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</si>
  <si>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</si>
  <si>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</si>
  <si>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</si>
  <si>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</si>
  <si>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</si>
  <si>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</si>
  <si>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</si>
  <si>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</si>
  <si>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</si>
  <si>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</si>
  <si>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</si>
  <si>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</si>
  <si>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</si>
  <si>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</si>
  <si>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</si>
  <si>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</si>
  <si>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</si>
  <si>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</si>
  <si>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</si>
  <si>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</si>
  <si>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</si>
  <si>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</si>
  <si>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</si>
  <si>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</si>
  <si>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</si>
  <si>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</si>
  <si>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</si>
  <si>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</si>
  <si>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</si>
  <si>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</si>
  <si>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</si>
  <si>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</si>
  <si>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</si>
  <si>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</si>
  <si>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</si>
  <si>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</si>
  <si>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</si>
  <si>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</si>
  <si>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</si>
  <si>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</si>
  <si>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</si>
  <si>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</si>
  <si>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</si>
  <si>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</si>
  <si>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</si>
  <si>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</si>
  <si>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</si>
  <si>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</si>
  <si>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</si>
  <si>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</si>
  <si>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</si>
  <si>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</si>
  <si>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</si>
  <si>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</si>
  <si>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</si>
  <si>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</si>
  <si>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</si>
  <si>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</si>
  <si>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</si>
  <si>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</si>
  <si>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</si>
  <si>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</si>
  <si>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</si>
  <si>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</si>
  <si>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</si>
  <si>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</si>
  <si>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</si>
  <si>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</si>
  <si>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</si>
  <si>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</si>
  <si>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</si>
  <si>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</si>
  <si>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</si>
  <si>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</si>
  <si>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</si>
  <si>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</si>
  <si>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</si>
  <si>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</si>
  <si>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</si>
  <si>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</si>
  <si>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</si>
  <si>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</si>
  <si>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</si>
  <si>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</si>
  <si>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</si>
  <si>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</si>
  <si>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</si>
  <si>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</si>
  <si>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</si>
  <si>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</si>
  <si>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</si>
  <si>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</si>
  <si>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</si>
  <si>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</si>
  <si>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</si>
  <si>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</si>
  <si>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</si>
  <si>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</si>
  <si>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</si>
  <si>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</si>
  <si>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</si>
  <si>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</si>
  <si>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</si>
  <si>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</si>
  <si>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</si>
  <si>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</si>
  <si>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</si>
  <si>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</si>
  <si>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</si>
  <si>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</si>
  <si>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</si>
  <si>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</si>
  <si>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</si>
  <si>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</si>
  <si>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</si>
  <si>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</si>
  <si>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</si>
  <si>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</si>
  <si>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</si>
  <si>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</si>
  <si>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</si>
  <si>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</si>
  <si>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</si>
  <si>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</si>
  <si>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</si>
  <si>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</si>
  <si>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</si>
  <si>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</si>
  <si>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</si>
  <si>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</si>
  <si>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</si>
  <si>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</si>
  <si>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</si>
  <si>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</si>
  <si>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</si>
  <si>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</si>
  <si>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</si>
  <si>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</si>
  <si>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</si>
  <si>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</si>
  <si>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</si>
  <si>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</si>
  <si>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</si>
  <si>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</si>
  <si>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</si>
  <si>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</si>
  <si>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</si>
  <si>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</si>
  <si>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</si>
  <si>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</si>
  <si>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</si>
  <si>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</si>
  <si>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</si>
  <si>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</si>
  <si>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</si>
  <si>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</si>
  <si>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</si>
  <si>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</si>
  <si>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</si>
  <si>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</si>
  <si>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</si>
  <si>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</si>
  <si>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</si>
  <si>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</si>
  <si>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</si>
  <si>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</si>
  <si>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</si>
  <si>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</si>
  <si>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</si>
  <si>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</si>
  <si>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</si>
  <si>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</si>
  <si>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</si>
  <si>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</si>
  <si>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</si>
  <si>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</si>
  <si>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</si>
  <si>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</si>
  <si>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</si>
  <si>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</si>
  <si>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</si>
  <si>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</si>
  <si>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</si>
  <si>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</si>
  <si>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</si>
  <si>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</si>
  <si>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</si>
  <si>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</si>
  <si>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</si>
  <si>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</si>
  <si>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</si>
  <si>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</si>
  <si>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</si>
  <si>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</si>
  <si>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</si>
  <si>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</si>
  <si>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</si>
  <si>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</si>
  <si>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</si>
  <si>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</si>
  <si>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</si>
  <si>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</si>
  <si>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</si>
  <si>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</si>
  <si>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</si>
  <si>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</si>
  <si>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</si>
  <si>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</si>
  <si>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</si>
  <si>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</si>
  <si>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</si>
  <si>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</si>
  <si>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</si>
  <si>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</si>
  <si>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</si>
  <si>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</si>
  <si>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</si>
  <si>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</si>
  <si>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</si>
  <si>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</si>
  <si>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</si>
  <si>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</si>
  <si>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</si>
  <si>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</si>
  <si>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</si>
  <si>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</si>
  <si>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</si>
  <si>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</si>
  <si>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</si>
  <si>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</si>
  <si>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</si>
  <si>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</si>
  <si>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</si>
  <si>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</si>
  <si>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</si>
  <si>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</si>
  <si>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</si>
  <si>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</si>
  <si>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</si>
  <si>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</si>
  <si>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</si>
  <si>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</si>
  <si>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</si>
  <si>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</si>
  <si>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</si>
  <si>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</si>
  <si>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</si>
  <si>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</si>
  <si>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</si>
  <si>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</si>
  <si>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</si>
  <si>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</si>
  <si>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</si>
  <si>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</si>
  <si>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</si>
  <si>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</si>
  <si>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</si>
  <si>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</si>
  <si>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</si>
  <si>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</si>
  <si>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</si>
  <si>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</si>
  <si>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</si>
  <si>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</si>
  <si>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</si>
  <si>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</si>
  <si>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</si>
  <si>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</si>
  <si>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</si>
  <si>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</si>
  <si>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</si>
  <si>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</si>
  <si>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</si>
  <si>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</si>
  <si>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</si>
  <si>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</si>
  <si>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</si>
  <si>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</si>
  <si>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</si>
  <si>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</si>
  <si>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</si>
  <si>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</si>
  <si>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</si>
  <si>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</si>
  <si>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</si>
  <si>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</si>
  <si>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</si>
  <si>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</si>
  <si>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</si>
  <si>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</si>
  <si>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</si>
  <si>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</si>
  <si>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</si>
  <si>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</si>
  <si>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</si>
  <si>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</si>
  <si>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</si>
  <si>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</si>
  <si>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</si>
  <si>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</si>
  <si>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</si>
  <si>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</si>
  <si>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</si>
  <si>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</si>
  <si>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</si>
  <si>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</si>
  <si>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</si>
  <si>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</si>
  <si>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</si>
  <si>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</si>
  <si>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</si>
  <si>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</si>
  <si>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</si>
  <si>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</si>
  <si>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</si>
  <si>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</si>
  <si>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</si>
  <si>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</si>
  <si>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</si>
  <si>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</si>
  <si>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</si>
  <si>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</si>
  <si>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</si>
  <si>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</si>
  <si>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</si>
  <si>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</si>
  <si>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</si>
  <si>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</si>
  <si>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</si>
  <si>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</si>
  <si>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</si>
  <si>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</si>
  <si>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</si>
  <si>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</si>
  <si>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</si>
  <si>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</si>
  <si>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</si>
  <si>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</si>
  <si>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</si>
  <si>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</si>
  <si>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</si>
  <si>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</si>
  <si>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</si>
  <si>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</si>
  <si>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</si>
  <si>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</si>
  <si>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</si>
  <si>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</si>
  <si>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</si>
  <si>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</si>
  <si>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</si>
  <si>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</si>
  <si>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</si>
  <si>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</si>
  <si>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</si>
  <si>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</si>
  <si>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</si>
  <si>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</si>
  <si>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</si>
  <si>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</si>
  <si>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</si>
  <si>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</si>
  <si>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</si>
  <si>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</si>
  <si>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</si>
  <si>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</si>
  <si>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</si>
  <si>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</si>
  <si>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</si>
  <si>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</si>
  <si>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</si>
  <si>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</si>
  <si>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</si>
  <si>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</si>
  <si>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</si>
  <si>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</si>
  <si>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</si>
  <si>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</si>
  <si>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</si>
  <si>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</si>
  <si>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</si>
  <si>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</si>
  <si>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</si>
  <si>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</si>
  <si>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</si>
  <si>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</si>
  <si>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</si>
  <si>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</si>
  <si>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</si>
  <si>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</si>
  <si>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</si>
  <si>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</si>
  <si>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</si>
  <si>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</si>
  <si>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</si>
  <si>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</si>
  <si>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</si>
  <si>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</si>
  <si>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</si>
  <si>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</si>
  <si>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</si>
  <si>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</si>
  <si>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</si>
  <si>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</si>
  <si>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</si>
  <si>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</si>
  <si>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</si>
  <si>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</si>
  <si>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</si>
  <si>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</si>
  <si>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</si>
  <si>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</si>
  <si>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</si>
  <si>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</si>
  <si>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</si>
  <si>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</si>
  <si>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</si>
  <si>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</si>
  <si>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</si>
  <si>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</si>
  <si>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</si>
  <si>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</si>
  <si>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</si>
  <si>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</si>
  <si>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</si>
  <si>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</si>
  <si>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</si>
  <si>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</si>
  <si>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</si>
  <si>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</si>
  <si>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</si>
  <si>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</si>
  <si>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</si>
  <si>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</si>
  <si>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</si>
  <si>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</si>
  <si>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</si>
  <si>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</si>
  <si>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</si>
  <si>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</si>
  <si>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</si>
  <si>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</si>
  <si>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</si>
  <si>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</si>
  <si>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</si>
  <si>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</si>
  <si>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</si>
  <si>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</si>
  <si>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</si>
  <si>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</si>
  <si>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</si>
  <si>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</si>
  <si>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</si>
  <si>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</si>
  <si>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</si>
  <si>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</si>
  <si>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</si>
  <si>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</si>
  <si>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</si>
  <si>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</si>
  <si>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</si>
  <si>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</si>
  <si>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</si>
  <si>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</si>
  <si>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</si>
  <si>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</si>
  <si>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</si>
  <si>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</si>
  <si>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</si>
  <si>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</si>
  <si>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</si>
  <si>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</si>
  <si>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</si>
  <si>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</si>
  <si>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</si>
  <si>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</si>
  <si>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</si>
  <si>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</si>
  <si>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</si>
  <si>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</si>
  <si>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</si>
  <si>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</si>
  <si>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</si>
  <si>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</si>
  <si>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</si>
  <si>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</si>
  <si>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</si>
  <si>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</si>
  <si>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</si>
  <si>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</si>
  <si>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</si>
  <si>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</si>
  <si>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</si>
  <si>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</si>
  <si>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</si>
  <si>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</si>
  <si>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</si>
  <si>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</si>
  <si>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</si>
  <si>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</si>
  <si>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</si>
  <si>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</si>
  <si>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</si>
  <si>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</si>
  <si>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</si>
  <si>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</si>
  <si>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</si>
  <si>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</si>
  <si>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</si>
  <si>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</si>
  <si>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</si>
  <si>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</si>
  <si>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</si>
  <si>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</si>
  <si>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</si>
  <si>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</si>
  <si>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</si>
  <si>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</si>
  <si>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</si>
  <si>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</si>
  <si>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</si>
  <si>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</si>
  <si>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</si>
  <si>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</si>
  <si>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</si>
  <si>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</si>
  <si>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</si>
  <si>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</si>
  <si>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</si>
  <si>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</si>
  <si>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</si>
  <si>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</si>
  <si>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</si>
  <si>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</si>
  <si>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</si>
  <si>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</si>
  <si>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</si>
  <si>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</si>
  <si>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</si>
  <si>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</si>
  <si>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</si>
  <si>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</si>
  <si>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</si>
  <si>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</si>
  <si>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</si>
  <si>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</si>
  <si>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</si>
  <si>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</si>
  <si>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</si>
  <si>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</si>
  <si>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</si>
  <si>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</si>
  <si>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</si>
  <si>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</si>
  <si>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</si>
  <si>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</si>
  <si>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</si>
  <si>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</si>
  <si>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</si>
  <si>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</si>
  <si>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</si>
  <si>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</si>
  <si>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</si>
  <si>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</si>
  <si>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</si>
  <si>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</si>
  <si>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</si>
  <si>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</si>
  <si>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</si>
  <si>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</si>
  <si>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</si>
  <si>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</si>
  <si>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</si>
  <si>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</si>
  <si>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</si>
  <si>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</si>
  <si>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</si>
  <si>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</si>
  <si>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</si>
  <si>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</si>
  <si>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</si>
  <si>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</si>
  <si>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</si>
  <si>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</si>
  <si>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</si>
  <si>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</si>
  <si>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</si>
  <si>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</si>
  <si>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</si>
  <si>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</si>
  <si>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</si>
  <si>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</si>
  <si>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</si>
  <si>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</si>
  <si>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</si>
  <si>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</si>
  <si>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</si>
  <si>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</si>
  <si>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</si>
  <si>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</si>
  <si>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</si>
  <si>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</si>
  <si>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</si>
  <si>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</si>
  <si>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</si>
  <si>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</si>
  <si>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</si>
  <si>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</si>
  <si>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</si>
  <si>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</si>
  <si>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</si>
  <si>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</si>
  <si>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</si>
  <si>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</si>
  <si>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</si>
  <si>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</si>
  <si>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</si>
  <si>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</si>
  <si>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</si>
  <si>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</si>
  <si>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</si>
  <si>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</si>
  <si>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</si>
  <si>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</si>
  <si>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</si>
  <si>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</si>
  <si>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</si>
  <si>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</si>
  <si>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</si>
  <si>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</si>
  <si>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</si>
  <si>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</si>
  <si>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</si>
  <si>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</si>
  <si>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</si>
  <si>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</si>
  <si>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</si>
  <si>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</si>
  <si>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</si>
  <si>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</si>
  <si>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</si>
  <si>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</si>
  <si>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</si>
  <si>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</si>
  <si>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</si>
  <si>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</si>
  <si>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</si>
  <si>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</si>
  <si>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</si>
  <si>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</si>
  <si>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</si>
  <si>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</si>
  <si>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</si>
  <si>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</si>
  <si>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</si>
  <si>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</si>
  <si>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</si>
  <si>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</si>
  <si>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</si>
  <si>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</si>
  <si>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</si>
  <si>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</si>
  <si>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</si>
  <si>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</si>
  <si>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</si>
  <si>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</si>
  <si>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</si>
  <si>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</si>
  <si>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</si>
  <si>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</si>
  <si>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</si>
  <si>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</si>
  <si>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</si>
  <si>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</si>
  <si>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</si>
  <si>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</si>
  <si>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</si>
  <si>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</si>
  <si>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</si>
  <si>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</si>
  <si>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</si>
  <si>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</si>
  <si>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</si>
  <si>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</si>
  <si>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</si>
  <si>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</si>
  <si>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</si>
  <si>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</si>
  <si>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</si>
  <si>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</si>
  <si>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</si>
  <si>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</si>
  <si>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</si>
  <si>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</si>
  <si>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</si>
  <si>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</si>
  <si>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</si>
  <si>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</si>
  <si>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</si>
  <si>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</si>
  <si>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</si>
  <si>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</si>
  <si>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</si>
  <si>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</si>
  <si>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</si>
  <si>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</si>
  <si>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</si>
  <si>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</si>
  <si>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</si>
  <si>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</si>
  <si>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</si>
  <si>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</si>
  <si>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</si>
  <si>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</si>
  <si>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</si>
  <si>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</si>
  <si>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</si>
  <si>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</si>
  <si>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</si>
  <si>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</si>
  <si>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</si>
  <si>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</si>
  <si>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</si>
  <si>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</si>
  <si>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</si>
  <si>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</si>
  <si>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</si>
  <si>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</si>
  <si>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</si>
  <si>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</si>
  <si>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</si>
  <si>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</si>
  <si>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</si>
  <si>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</si>
  <si>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</si>
  <si>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</si>
  <si>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</si>
  <si>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</si>
  <si>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</si>
  <si>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</si>
  <si>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</si>
  <si>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</si>
  <si>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</si>
  <si>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</si>
  <si>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</si>
  <si>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</si>
  <si>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</si>
  <si>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</si>
  <si>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</si>
  <si>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</si>
  <si>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</si>
  <si>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</si>
  <si>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</si>
  <si>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</si>
  <si>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</si>
  <si>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</si>
  <si>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</si>
  <si>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</si>
  <si>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</si>
  <si>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</si>
  <si>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</si>
  <si>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</si>
  <si>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</si>
  <si>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</si>
  <si>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</si>
  <si>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</si>
  <si>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</si>
  <si>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</si>
  <si>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</si>
  <si>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</si>
  <si>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</si>
  <si>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</si>
  <si>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</si>
  <si>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</si>
  <si>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</si>
  <si>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</si>
  <si>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</si>
  <si>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</si>
  <si>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</si>
  <si>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</si>
  <si>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</si>
  <si>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</si>
  <si>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</si>
  <si>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</si>
  <si>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</si>
  <si>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</si>
  <si>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</si>
  <si>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</si>
  <si>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</si>
  <si>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</si>
  <si>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</si>
  <si>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</si>
  <si>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</si>
  <si>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</si>
  <si>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</si>
  <si>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</si>
  <si>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</si>
  <si>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</si>
  <si>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</si>
  <si>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</si>
  <si>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</si>
  <si>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</si>
  <si>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</si>
  <si>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</si>
  <si>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</si>
  <si>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</si>
  <si>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</si>
  <si>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</si>
  <si>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</si>
  <si>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</si>
  <si>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</si>
  <si>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</si>
  <si>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</si>
  <si>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</si>
  <si>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</si>
  <si>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</si>
  <si>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</si>
  <si>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</si>
  <si>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</si>
  <si>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</si>
  <si>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</si>
  <si>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</si>
  <si>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</si>
  <si>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</si>
  <si>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</si>
  <si>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</si>
  <si>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</si>
  <si>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</si>
  <si>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</si>
  <si>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</si>
  <si>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</si>
  <si>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</si>
  <si>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</si>
  <si>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</si>
  <si>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</si>
  <si>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</si>
  <si>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</si>
  <si>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</si>
  <si>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</si>
  <si>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</si>
  <si>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</si>
  <si>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</si>
  <si>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</si>
  <si>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</si>
  <si>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</si>
  <si>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</si>
  <si>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</si>
  <si>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</si>
  <si>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</si>
  <si>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</si>
  <si>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</si>
  <si>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</si>
  <si>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</si>
  <si>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</si>
  <si>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</si>
  <si>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</si>
  <si>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</si>
  <si>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</si>
  <si>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</si>
  <si>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</si>
  <si>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</si>
  <si>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</si>
  <si>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</si>
  <si>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</si>
  <si>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</si>
  <si>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</si>
  <si>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</si>
  <si>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</si>
  <si>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</si>
  <si>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</si>
  <si>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</si>
  <si>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</si>
  <si>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</si>
  <si>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</si>
  <si>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</si>
  <si>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</si>
  <si>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</si>
  <si>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</si>
  <si>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</si>
  <si>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</si>
  <si>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</si>
  <si>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</si>
  <si>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</si>
  <si>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</si>
  <si>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</si>
  <si>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</si>
  <si>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</si>
  <si>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</si>
  <si>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</si>
  <si>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</si>
  <si>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</si>
  <si>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</si>
  <si>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</si>
  <si>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</si>
  <si>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</si>
  <si>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</si>
  <si>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</si>
  <si>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</si>
  <si>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</si>
  <si>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</si>
  <si>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</si>
  <si>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</si>
  <si>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</si>
  <si>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</si>
  <si>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</si>
  <si>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</si>
  <si>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</si>
  <si>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</si>
  <si>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</si>
  <si>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</si>
  <si>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</si>
  <si>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</si>
  <si>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</si>
  <si>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</si>
  <si>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</si>
  <si>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</si>
  <si>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</si>
  <si>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</si>
  <si>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</si>
  <si>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</si>
  <si>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</si>
  <si>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</si>
  <si>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</si>
  <si>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</si>
  <si>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</si>
  <si>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</si>
  <si>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</si>
  <si>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</si>
  <si>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</si>
  <si>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</si>
  <si>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</si>
  <si>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</si>
  <si>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</si>
  <si>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</si>
  <si>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</si>
  <si>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</si>
  <si>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</si>
  <si>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</si>
  <si>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</si>
  <si>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</si>
  <si>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</si>
  <si>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</si>
  <si>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</si>
  <si>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</si>
  <si>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</si>
  <si>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</si>
  <si>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</si>
  <si>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</si>
  <si>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</si>
  <si>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</si>
  <si>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</si>
  <si>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</si>
  <si>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</si>
  <si>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</si>
  <si>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</si>
  <si>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</si>
  <si>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</si>
  <si>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</si>
  <si>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</si>
  <si>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</si>
  <si>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</si>
  <si>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</si>
  <si>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</si>
  <si>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</si>
  <si>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</si>
  <si>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</si>
  <si>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</si>
  <si>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</si>
  <si>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</si>
  <si>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</si>
  <si>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</si>
  <si>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</si>
  <si>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</si>
  <si>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</si>
  <si>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</si>
  <si>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</si>
  <si>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</si>
  <si>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</si>
  <si>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</si>
  <si>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</si>
  <si>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</si>
  <si>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</si>
  <si>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</si>
  <si>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</si>
  <si>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</si>
  <si>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</si>
  <si>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</si>
  <si>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</si>
  <si>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</si>
  <si>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</si>
  <si>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</si>
  <si>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</si>
  <si>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</si>
  <si>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</si>
  <si>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</si>
  <si>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</si>
  <si>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</si>
  <si>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</si>
  <si>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</si>
  <si>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</si>
  <si>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</si>
  <si>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</si>
  <si>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</si>
  <si>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</si>
  <si>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</si>
  <si>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</si>
  <si>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</si>
  <si>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</si>
  <si>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</si>
  <si>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</si>
  <si>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</si>
  <si>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</si>
  <si>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</si>
  <si>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</si>
  <si>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</si>
  <si>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</si>
  <si>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</si>
  <si>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</si>
  <si>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</si>
  <si>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</si>
  <si>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</si>
  <si>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</si>
  <si>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</si>
  <si>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</si>
  <si>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</si>
  <si>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</si>
  <si>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</si>
  <si>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</si>
  <si>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</si>
  <si>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</si>
  <si>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</si>
  <si>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</si>
  <si>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</si>
  <si>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</si>
  <si>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</si>
  <si>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</si>
  <si>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</si>
  <si>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</si>
  <si>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</si>
  <si>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</si>
  <si>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</si>
  <si>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</si>
  <si>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</si>
  <si>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</si>
  <si>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</si>
  <si>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</si>
  <si>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</si>
  <si>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</si>
  <si>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</si>
  <si>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</si>
  <si>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</si>
  <si>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</si>
  <si>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</si>
  <si>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</si>
  <si>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</si>
  <si>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</si>
  <si>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</si>
  <si>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</si>
  <si>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</si>
  <si>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</si>
  <si>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</si>
  <si>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</si>
  <si>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</si>
  <si>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</si>
  <si>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</si>
  <si>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</si>
  <si>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</si>
  <si>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</si>
  <si>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</si>
  <si>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</si>
  <si>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</si>
  <si>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</si>
  <si>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</si>
  <si>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</si>
  <si>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</si>
  <si>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</si>
  <si>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</si>
  <si>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</si>
  <si>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</si>
  <si>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</si>
  <si>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</si>
  <si>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</si>
  <si>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</si>
  <si>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</si>
  <si>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</si>
  <si>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</si>
  <si>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</si>
  <si>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</si>
  <si>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</si>
  <si>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</si>
  <si>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</si>
  <si>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</si>
  <si>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</si>
  <si>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</si>
  <si>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</si>
  <si>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</si>
  <si>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</si>
  <si>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</si>
  <si>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</si>
  <si>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</si>
  <si>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</si>
  <si>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</si>
  <si>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</si>
  <si>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</si>
  <si>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</si>
  <si>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</si>
  <si>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</si>
  <si>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</si>
  <si>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</si>
  <si>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</si>
  <si>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</si>
  <si>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</si>
  <si>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</si>
  <si>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</si>
  <si>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</si>
  <si>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</si>
  <si>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</si>
  <si>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</si>
  <si>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</si>
  <si>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</si>
  <si>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</si>
  <si>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</si>
  <si>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</si>
  <si>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</si>
  <si>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</si>
  <si>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</si>
  <si>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</si>
  <si>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</si>
  <si>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</si>
  <si>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</si>
  <si>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</si>
  <si>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</si>
  <si>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</si>
  <si>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</si>
  <si>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</si>
  <si>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</si>
  <si>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</si>
  <si>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</si>
  <si>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</si>
  <si>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</si>
  <si>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</si>
  <si>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</si>
  <si>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</si>
  <si>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</si>
  <si>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</si>
  <si>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</si>
  <si>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</si>
  <si>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</si>
  <si>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</si>
  <si>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</si>
  <si>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</si>
  <si>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</si>
  <si>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</si>
  <si>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</si>
  <si>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</si>
  <si>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</si>
  <si>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</si>
  <si>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</si>
  <si>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</si>
  <si>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</si>
  <si>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</si>
  <si>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</si>
  <si>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</si>
  <si>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</si>
  <si>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</si>
  <si>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</si>
  <si>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</si>
  <si>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</si>
  <si>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</si>
  <si>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</si>
  <si>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</si>
  <si>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</si>
  <si>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</si>
  <si>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</si>
  <si>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</si>
  <si>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</si>
  <si>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</si>
  <si>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</si>
  <si>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</si>
  <si>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</si>
  <si>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</si>
  <si>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</si>
  <si>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</si>
  <si>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</si>
  <si>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</si>
  <si>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</si>
  <si>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</si>
  <si>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</si>
  <si>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</si>
  <si>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</si>
  <si>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</si>
  <si>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</si>
  <si>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</si>
  <si>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</si>
  <si>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</si>
  <si>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</si>
  <si>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</si>
  <si>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</si>
  <si>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</si>
  <si>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</si>
  <si>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</si>
  <si>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</si>
  <si>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</si>
  <si>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</si>
  <si>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</si>
  <si>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</si>
  <si>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</si>
  <si>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</si>
  <si>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</si>
  <si>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</si>
  <si>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</si>
  <si>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</si>
  <si>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</si>
  <si>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</si>
  <si>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</si>
  <si>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</si>
  <si>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</si>
  <si>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</si>
  <si>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</si>
  <si>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</si>
  <si>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</si>
  <si>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</si>
  <si>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</si>
  <si>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</si>
  <si>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</si>
  <si>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</si>
  <si>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</si>
  <si>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</si>
  <si>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</si>
  <si>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</si>
  <si>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</si>
  <si>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</si>
  <si>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</si>
  <si>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</si>
  <si>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</si>
  <si>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</si>
  <si>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</si>
  <si>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</si>
  <si>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</si>
  <si>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</si>
  <si>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</si>
  <si>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</si>
  <si>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</si>
  <si>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</si>
  <si>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</si>
  <si>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</si>
  <si>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</si>
  <si>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</si>
  <si>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</si>
  <si>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</si>
  <si>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</si>
  <si>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</si>
  <si>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</si>
  <si>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</si>
  <si>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</si>
  <si>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</si>
  <si>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</si>
  <si>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</si>
  <si>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</si>
  <si>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</si>
  <si>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</si>
  <si>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</si>
  <si>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</si>
  <si>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</si>
  <si>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</si>
  <si>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</si>
  <si>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</si>
  <si>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</si>
  <si>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</si>
  <si>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</si>
  <si>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</si>
  <si>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</si>
  <si>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</si>
  <si>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</si>
  <si>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</si>
  <si>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</si>
  <si>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</si>
  <si>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</si>
  <si>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</si>
  <si>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</si>
  <si>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</si>
  <si>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</si>
  <si>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</si>
  <si>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</si>
  <si>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</si>
  <si>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</si>
  <si>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</si>
  <si>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</si>
  <si>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</si>
  <si>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</si>
  <si>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</si>
  <si>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</si>
  <si>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</si>
  <si>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</si>
  <si>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</si>
  <si>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</si>
  <si>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</si>
  <si>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</si>
  <si>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</si>
  <si>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</si>
  <si>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</si>
  <si>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</si>
  <si>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</si>
  <si>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</si>
  <si>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</si>
  <si>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</si>
  <si>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</si>
  <si>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</si>
  <si>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</si>
  <si>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</si>
  <si>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</si>
  <si>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</si>
  <si>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</si>
  <si>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</si>
  <si>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</si>
  <si>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</si>
  <si>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</si>
  <si>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</si>
  <si>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</si>
  <si>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</si>
  <si>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</si>
  <si>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</si>
  <si>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</si>
  <si>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</si>
  <si>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</si>
  <si>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</si>
  <si>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</si>
  <si>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</si>
  <si>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</si>
  <si>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</si>
  <si>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</si>
  <si>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</si>
  <si>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</si>
  <si>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</si>
  <si>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</si>
  <si>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</si>
  <si>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</si>
  <si>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</si>
  <si>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</si>
  <si>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</si>
  <si>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</si>
  <si>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</si>
  <si>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</si>
  <si>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</si>
  <si>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</si>
  <si>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</si>
  <si>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</si>
  <si>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</si>
  <si>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</si>
  <si>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</si>
  <si>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</si>
  <si>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</si>
  <si>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</si>
  <si>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</si>
  <si>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</si>
  <si>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</si>
  <si>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</si>
  <si>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</si>
  <si>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</si>
  <si>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</si>
  <si>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</si>
  <si>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</si>
  <si>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</si>
  <si>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</si>
  <si>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</si>
  <si>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</si>
  <si>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</si>
  <si>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</si>
  <si>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</si>
  <si>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</si>
  <si>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</si>
  <si>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</si>
  <si>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</si>
  <si>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</si>
  <si>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</si>
  <si>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</si>
  <si>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</si>
  <si>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</si>
  <si>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</si>
  <si>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</si>
  <si>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</si>
  <si>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</si>
  <si>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</si>
  <si>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</si>
  <si>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</si>
  <si>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</si>
  <si>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</si>
  <si>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</si>
  <si>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</si>
  <si>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</si>
  <si>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</si>
  <si>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</si>
  <si>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</si>
  <si>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</si>
  <si>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</si>
  <si>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</si>
  <si>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</si>
  <si>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</si>
  <si>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</si>
  <si>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</si>
  <si>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</si>
  <si>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</si>
  <si>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</si>
  <si>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</si>
  <si>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</si>
  <si>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</si>
  <si>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</si>
  <si>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</si>
  <si>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</si>
  <si>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</si>
  <si>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</si>
  <si>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</si>
  <si>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</si>
  <si>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</si>
  <si>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</si>
  <si>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</si>
  <si>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</si>
  <si>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</si>
  <si>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</si>
  <si>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</si>
  <si>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</si>
  <si>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</si>
  <si>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</si>
  <si>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</si>
  <si>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</si>
  <si>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</si>
  <si>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</si>
  <si>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</si>
  <si>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</si>
  <si>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</si>
  <si>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</si>
  <si>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</si>
  <si>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</si>
  <si>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</si>
  <si>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</si>
  <si>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</si>
  <si>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</si>
  <si>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</si>
  <si>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</si>
  <si>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</si>
  <si>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</si>
  <si>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</si>
  <si>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</si>
  <si>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</si>
  <si>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</si>
  <si>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</si>
  <si>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</si>
  <si>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</si>
  <si>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</si>
  <si>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</si>
  <si>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</si>
  <si>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</si>
  <si>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</si>
  <si>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</si>
  <si>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</si>
  <si>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</si>
  <si>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</si>
  <si>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</si>
  <si>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</si>
  <si>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</si>
  <si>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</si>
  <si>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</si>
  <si>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</si>
  <si>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</si>
  <si>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</si>
  <si>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</si>
  <si>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</si>
  <si>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</si>
  <si>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</si>
  <si>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</si>
  <si>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</si>
  <si>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</si>
  <si>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</si>
  <si>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</si>
  <si>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</si>
  <si>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</si>
  <si>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</si>
  <si>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</si>
  <si>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</si>
  <si>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</si>
  <si>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</si>
  <si>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</si>
  <si>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</si>
  <si>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</si>
  <si>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</si>
  <si>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</si>
  <si>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</si>
  <si>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</si>
  <si>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</si>
  <si>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</si>
  <si>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</si>
  <si>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</si>
  <si>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</si>
  <si>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</si>
  <si>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</si>
  <si>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</si>
  <si>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</si>
  <si>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</si>
  <si>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</si>
  <si>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</si>
  <si>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</si>
  <si>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</si>
  <si>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</si>
  <si>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</si>
  <si>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</si>
  <si>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</si>
  <si>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</si>
  <si>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</si>
  <si>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</si>
  <si>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</si>
  <si>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</si>
  <si>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</si>
  <si>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</si>
  <si>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</si>
  <si>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</si>
  <si>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</si>
  <si>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</si>
  <si>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</si>
  <si>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</si>
  <si>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</si>
  <si>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</si>
  <si>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</si>
  <si>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</si>
  <si>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</si>
  <si>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</si>
  <si>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</si>
  <si>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</si>
  <si>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</si>
  <si>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</si>
  <si>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</si>
  <si>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</si>
  <si>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</si>
  <si>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</si>
  <si>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</si>
  <si>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</si>
  <si>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</si>
  <si>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</si>
  <si>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</si>
  <si>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</si>
  <si>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</si>
  <si>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</si>
  <si>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</si>
  <si>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</si>
  <si>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</si>
  <si>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</si>
  <si>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</si>
  <si>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</si>
  <si>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</si>
  <si>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</si>
  <si>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</si>
  <si>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</si>
  <si>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</si>
  <si>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</si>
  <si>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</si>
  <si>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</si>
  <si>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</si>
  <si>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</si>
  <si>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</si>
  <si>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</si>
  <si>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</si>
  <si>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</si>
  <si>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</si>
  <si>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</si>
  <si>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</si>
  <si>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</si>
  <si>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</si>
  <si>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</si>
  <si>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</si>
  <si>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</si>
  <si>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</si>
  <si>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</si>
  <si>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</si>
  <si>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</si>
  <si>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</si>
  <si>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</si>
  <si>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</si>
  <si>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</si>
  <si>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</si>
  <si>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</si>
  <si>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</si>
  <si>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</si>
  <si>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</si>
  <si>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</si>
  <si>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</si>
  <si>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</si>
  <si>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</si>
  <si>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</si>
  <si>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</si>
  <si>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</si>
  <si>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</si>
  <si>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</si>
  <si>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</si>
  <si>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</si>
  <si>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</si>
  <si>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</si>
  <si>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</si>
  <si>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</si>
  <si>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</si>
  <si>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</si>
  <si>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</si>
  <si>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</si>
  <si>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</si>
  <si>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</si>
  <si>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</si>
  <si>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</si>
  <si>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</si>
  <si>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</si>
  <si>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</si>
  <si>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</si>
  <si>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</si>
  <si>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</si>
  <si>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</si>
  <si>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</si>
  <si>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</si>
  <si>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</si>
  <si>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</si>
  <si>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</si>
  <si>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</si>
  <si>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</si>
  <si>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</si>
  <si>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</si>
  <si>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</si>
  <si>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</si>
  <si>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</si>
  <si>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</si>
  <si>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</si>
  <si>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</si>
  <si>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</si>
  <si>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</si>
  <si>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</si>
  <si>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</si>
  <si>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</si>
  <si>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</si>
  <si>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</si>
  <si>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</si>
  <si>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</si>
  <si>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</si>
  <si>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</si>
  <si>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</si>
  <si>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</si>
  <si>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</si>
  <si>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</si>
  <si>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</si>
  <si>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</si>
  <si>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</si>
  <si>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</si>
  <si>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</si>
  <si>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</si>
  <si>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</si>
  <si>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</si>
  <si>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</si>
  <si>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</si>
  <si>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</si>
  <si>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</si>
  <si>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</si>
  <si>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</si>
  <si>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</si>
  <si>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</si>
  <si>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</si>
  <si>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</si>
  <si>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</si>
  <si>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</si>
  <si>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</si>
  <si>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</si>
  <si>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</si>
  <si>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</si>
  <si>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</si>
  <si>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</si>
  <si>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</si>
  <si>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</si>
  <si>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</si>
  <si>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</si>
  <si>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</si>
  <si>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</si>
  <si>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</si>
  <si>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</si>
  <si>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</si>
  <si>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</si>
  <si>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</si>
  <si>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</si>
  <si>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</si>
  <si>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</si>
  <si>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</si>
  <si>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</si>
  <si>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</si>
  <si>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</si>
  <si>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</si>
  <si>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</si>
  <si>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</si>
  <si>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</si>
  <si>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</si>
  <si>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</si>
  <si>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</si>
  <si>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</si>
  <si>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</si>
  <si>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</si>
  <si>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</si>
  <si>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</si>
  <si>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</si>
  <si>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</si>
  <si>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</si>
  <si>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</si>
  <si>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</si>
  <si>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</si>
  <si>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</si>
  <si>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</si>
  <si>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</si>
  <si>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</si>
  <si>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</si>
  <si>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</si>
  <si>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</si>
  <si>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</si>
  <si>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</si>
  <si>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</si>
  <si>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</si>
  <si>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</si>
  <si>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</si>
  <si>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</si>
  <si>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</si>
  <si>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</si>
  <si>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</si>
  <si>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</si>
  <si>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</si>
  <si>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</si>
  <si>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</si>
  <si>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</si>
  <si>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</si>
  <si>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</si>
  <si>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</si>
  <si>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</si>
  <si>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</si>
  <si>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</si>
  <si>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</si>
  <si>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</si>
  <si>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</si>
  <si>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</si>
  <si>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</si>
  <si>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</si>
  <si>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</si>
  <si>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</si>
  <si>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</si>
  <si>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</si>
  <si>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</si>
  <si>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</si>
  <si>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</si>
  <si>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</si>
  <si>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</si>
  <si>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</si>
  <si>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</si>
  <si>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</si>
  <si>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</si>
  <si>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</si>
  <si>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</si>
  <si>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</si>
  <si>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</si>
  <si>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</si>
  <si>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</si>
  <si>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</si>
  <si>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</si>
  <si>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</si>
  <si>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</si>
  <si>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</si>
  <si>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</si>
  <si>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</si>
  <si>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</si>
  <si>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</si>
  <si>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</si>
  <si>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</si>
  <si>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</si>
  <si>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</si>
  <si>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</si>
  <si>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</si>
  <si>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</si>
  <si>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</si>
  <si>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</si>
  <si>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</si>
  <si>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</si>
  <si>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</si>
  <si>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</si>
  <si>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</si>
  <si>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</si>
  <si>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</si>
  <si>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</si>
  <si>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</si>
  <si>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</si>
  <si>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</si>
  <si>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</si>
  <si>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</si>
  <si>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</si>
  <si>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</si>
  <si>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</si>
  <si>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</si>
  <si>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</si>
  <si>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</si>
  <si>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</si>
  <si>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</si>
  <si>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</si>
  <si>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</si>
  <si>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</si>
  <si>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</si>
  <si>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</si>
  <si>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</si>
  <si>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</si>
  <si>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</si>
  <si>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</si>
  <si>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</si>
  <si>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</si>
  <si>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</si>
  <si>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</si>
  <si>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</si>
  <si>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</si>
  <si>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</si>
  <si>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</si>
  <si>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</si>
  <si>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</si>
  <si>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</si>
  <si>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</si>
  <si>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</si>
  <si>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</si>
  <si>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</si>
  <si>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</si>
  <si>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</si>
  <si>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</si>
  <si>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</si>
  <si>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</si>
  <si>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</si>
  <si>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</si>
  <si>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</si>
  <si>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</si>
  <si>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</si>
  <si>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</si>
  <si>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</si>
  <si>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</si>
  <si>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</si>
  <si>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</si>
  <si>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</si>
  <si>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</si>
  <si>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</si>
  <si>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</si>
  <si>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</si>
  <si>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</si>
  <si>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</si>
  <si>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</si>
  <si>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</si>
  <si>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</si>
  <si>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</si>
  <si>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</si>
  <si>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</si>
  <si>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</si>
  <si>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</si>
  <si>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</si>
  <si>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</si>
  <si>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</si>
  <si>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</si>
  <si>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</si>
  <si>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</si>
  <si>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</si>
  <si>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</si>
  <si>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</si>
  <si>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</si>
  <si>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</si>
  <si>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</si>
  <si>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</si>
  <si>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</si>
  <si>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</si>
  <si>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</si>
  <si>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</si>
  <si>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</si>
  <si>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</si>
  <si>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</si>
  <si>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</si>
  <si>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</si>
  <si>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</si>
  <si>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</si>
  <si>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</si>
  <si>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</si>
  <si>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</si>
  <si>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</si>
  <si>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</si>
  <si>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</si>
  <si>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</si>
  <si>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</si>
  <si>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</si>
  <si>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</si>
  <si>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</si>
  <si>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</si>
  <si>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</si>
  <si>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</si>
  <si>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</si>
  <si>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</si>
  <si>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</si>
  <si>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</si>
  <si>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</si>
  <si>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</si>
  <si>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</si>
  <si>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</si>
  <si>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</si>
  <si>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</si>
  <si>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</si>
  <si>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</si>
  <si>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</si>
  <si>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</si>
  <si>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</si>
  <si>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</si>
  <si>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</si>
  <si>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</si>
  <si>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</si>
  <si>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</si>
  <si>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</si>
  <si>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</si>
  <si>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</si>
  <si>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</si>
  <si>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</si>
  <si>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</si>
  <si>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</si>
  <si>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</si>
  <si>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</si>
  <si>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</si>
  <si>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</si>
  <si>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</si>
  <si>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</si>
  <si>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</si>
  <si>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</si>
  <si>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</si>
  <si>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</si>
  <si>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</si>
  <si>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</si>
  <si>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</si>
  <si>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</si>
  <si>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</si>
  <si>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</si>
  <si>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</si>
  <si>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</si>
  <si>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</si>
  <si>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</si>
  <si>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</si>
  <si>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</si>
  <si>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</si>
  <si>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</si>
  <si>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</si>
  <si>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</si>
  <si>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</si>
  <si>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</si>
  <si>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</si>
  <si>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</si>
  <si>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</si>
  <si>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</si>
  <si>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</si>
  <si>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</si>
  <si>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</si>
  <si>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</si>
  <si>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</si>
  <si>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</si>
  <si>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</si>
  <si>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</si>
  <si>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</si>
  <si>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</si>
  <si>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</si>
  <si>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</si>
  <si>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</si>
  <si>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</si>
  <si>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</si>
  <si>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</si>
  <si>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</si>
  <si>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</si>
  <si>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</si>
  <si>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</si>
  <si>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</si>
  <si>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</si>
  <si>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</si>
  <si>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</si>
  <si>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</si>
  <si>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</si>
  <si>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</si>
  <si>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</si>
  <si>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</si>
  <si>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</si>
  <si>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</si>
  <si>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</si>
  <si>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</si>
  <si>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</si>
  <si>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</si>
  <si>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</si>
  <si>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</si>
  <si>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</si>
  <si>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</si>
  <si>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</si>
  <si>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</si>
  <si>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</si>
  <si>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</si>
  <si>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</si>
  <si>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</si>
  <si>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</si>
  <si>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</si>
  <si>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</si>
  <si>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</si>
  <si>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</si>
  <si>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</si>
  <si>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</si>
  <si>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</si>
  <si>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</si>
  <si>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</si>
  <si>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</si>
  <si>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</si>
  <si>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</si>
  <si>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</si>
  <si>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</si>
  <si>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</si>
  <si>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</si>
  <si>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</si>
  <si>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</si>
  <si>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</si>
  <si>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</si>
  <si>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</si>
  <si>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</si>
  <si>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</si>
  <si>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</si>
  <si>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</si>
  <si>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</si>
  <si>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</si>
  <si>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</si>
  <si>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</si>
  <si>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</si>
  <si>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</si>
  <si>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</si>
  <si>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</si>
  <si>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</si>
  <si>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</si>
  <si>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</si>
  <si>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</si>
  <si>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</si>
  <si>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</si>
  <si>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</si>
  <si>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</si>
  <si>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</si>
  <si>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</si>
  <si>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</si>
  <si>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</si>
  <si>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</si>
  <si>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</si>
  <si>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</si>
  <si>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</si>
  <si>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</si>
  <si>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</si>
  <si>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</si>
  <si>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</si>
  <si>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</si>
  <si>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</si>
  <si>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</si>
  <si>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</si>
  <si>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</si>
  <si>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</si>
  <si>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</si>
  <si>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</si>
  <si>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</si>
  <si>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</si>
  <si>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</si>
  <si>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</si>
  <si>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</si>
  <si>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</si>
  <si>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</si>
  <si>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</si>
  <si>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</si>
  <si>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</si>
  <si>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</si>
  <si>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</si>
  <si>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</si>
  <si>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</si>
  <si>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</si>
  <si>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</si>
  <si>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</si>
  <si>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</si>
  <si>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</si>
  <si>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</si>
  <si>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</si>
  <si>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</si>
  <si>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</si>
  <si>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</si>
  <si>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</si>
  <si>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</si>
  <si>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</si>
  <si>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</si>
  <si>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</si>
  <si>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</si>
  <si>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</si>
  <si>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</si>
  <si>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</si>
  <si>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</si>
  <si>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</si>
  <si>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</si>
  <si>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</si>
  <si>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</si>
  <si>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</si>
  <si>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</si>
  <si>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</si>
  <si>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</si>
  <si>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</si>
  <si>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</si>
  <si>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</si>
  <si>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</si>
  <si>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</si>
  <si>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</si>
  <si>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</si>
  <si>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</si>
  <si>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</si>
  <si>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</si>
  <si>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</si>
  <si>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</si>
  <si>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</si>
  <si>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</si>
  <si>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</si>
  <si>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</si>
  <si>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</si>
  <si>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</si>
  <si>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</si>
  <si>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</si>
  <si>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</si>
  <si>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</si>
  <si>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</si>
  <si>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</si>
  <si>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</si>
  <si>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</si>
  <si>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</si>
  <si>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</si>
  <si>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</si>
  <si>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</si>
  <si>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</si>
  <si>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</si>
  <si>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</si>
  <si>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</si>
  <si>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</si>
  <si>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</si>
  <si>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</si>
  <si>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</si>
  <si>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</si>
  <si>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</si>
  <si>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</si>
  <si>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</si>
  <si>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</si>
  <si>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</si>
  <si>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</si>
  <si>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</si>
  <si>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</si>
  <si>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</si>
  <si>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</si>
  <si>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</si>
  <si>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</si>
  <si>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</si>
  <si>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</si>
  <si>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</si>
  <si>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</si>
  <si>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</si>
  <si>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</si>
  <si>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</si>
  <si>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</si>
  <si>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</si>
  <si>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</si>
  <si>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</si>
  <si>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</si>
  <si>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</si>
  <si>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</si>
  <si>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</si>
  <si>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</si>
  <si>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</si>
  <si>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</si>
  <si>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</si>
  <si>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</si>
  <si>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</si>
  <si>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</si>
  <si>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</si>
  <si>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</si>
  <si>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</si>
  <si>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</si>
  <si>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</si>
  <si>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</si>
  <si>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</si>
  <si>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</si>
  <si>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</si>
  <si>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</si>
  <si>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</si>
  <si>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</si>
  <si>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</si>
  <si>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</si>
  <si>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</si>
  <si>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</si>
  <si>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</si>
  <si>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</si>
  <si>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</si>
  <si>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</si>
  <si>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</si>
  <si>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</si>
  <si>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</si>
  <si>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</si>
  <si>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</si>
  <si>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</si>
  <si>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</si>
  <si>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</si>
  <si>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</si>
  <si>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</si>
  <si>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</si>
  <si>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</si>
  <si>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</si>
  <si>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</si>
  <si>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</si>
  <si>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</si>
  <si>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</si>
  <si>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</si>
  <si>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</si>
  <si>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</si>
  <si>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</si>
  <si>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</si>
  <si>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</si>
  <si>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</si>
  <si>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</si>
  <si>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</si>
  <si>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</si>
  <si>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</si>
  <si>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</si>
  <si>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</si>
  <si>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</si>
  <si>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</si>
  <si>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</si>
  <si>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</si>
  <si>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</si>
  <si>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</si>
  <si>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</si>
  <si>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</si>
  <si>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</si>
  <si>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</si>
  <si>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</si>
  <si>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</si>
  <si>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</si>
  <si>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</si>
  <si>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</si>
  <si>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</si>
  <si>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</si>
  <si>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</si>
  <si>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</si>
  <si>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</si>
  <si>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</si>
  <si>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</si>
  <si>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</si>
  <si>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</si>
  <si>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</si>
  <si>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</si>
  <si>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</si>
  <si>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</si>
  <si>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</si>
  <si>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</si>
  <si>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</si>
  <si>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</si>
  <si>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</si>
  <si>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</si>
  <si>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</si>
  <si>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</si>
  <si>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</si>
  <si>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</si>
  <si>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</si>
  <si>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</si>
  <si>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</si>
  <si>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</si>
  <si>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</si>
  <si>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</si>
  <si>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</si>
  <si>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</si>
  <si>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</si>
  <si>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</si>
  <si>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</si>
  <si>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</si>
  <si>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</si>
  <si>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</si>
  <si>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</si>
  <si>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</si>
  <si>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</si>
  <si>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</si>
  <si>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</si>
  <si>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</si>
  <si>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</si>
  <si>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</si>
  <si>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</si>
  <si>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</si>
  <si>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</si>
  <si>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</si>
  <si>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</si>
  <si>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</si>
  <si>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</si>
  <si>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</si>
  <si>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</si>
  <si>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</si>
  <si>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</si>
  <si>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</si>
  <si>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</si>
  <si>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</si>
  <si>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</si>
  <si>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</si>
  <si>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</si>
  <si>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</si>
  <si>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</si>
  <si>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</si>
  <si>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</si>
  <si>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</si>
  <si>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</si>
  <si>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</si>
  <si>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</si>
  <si>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</si>
  <si>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</si>
  <si>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</si>
  <si>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</si>
  <si>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</si>
  <si>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</si>
  <si>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</si>
  <si>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</si>
  <si>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</si>
  <si>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</si>
  <si>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</si>
  <si>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</si>
  <si>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</si>
  <si>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</si>
  <si>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</si>
  <si>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</si>
  <si>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</si>
  <si>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</si>
  <si>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</si>
  <si>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</si>
  <si>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</si>
  <si>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</si>
  <si>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</si>
  <si>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</si>
  <si>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</si>
  <si>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</si>
  <si>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</si>
  <si>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</si>
  <si>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</si>
  <si>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</si>
  <si>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</si>
  <si>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</si>
  <si>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</si>
  <si>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</si>
  <si>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</si>
  <si>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</si>
  <si>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</si>
  <si>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</si>
  <si>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</si>
  <si>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</si>
  <si>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</si>
  <si>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</si>
  <si>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</si>
  <si>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</si>
  <si>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</si>
  <si>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</si>
  <si>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</si>
  <si>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</si>
  <si>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</si>
  <si>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</si>
  <si>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</si>
  <si>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</si>
  <si>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</si>
  <si>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</si>
  <si>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</si>
  <si>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</si>
  <si>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</si>
  <si>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</si>
  <si>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</si>
  <si>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</si>
  <si>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</si>
  <si>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</si>
  <si>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</si>
  <si>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</si>
  <si>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</si>
  <si>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</si>
  <si>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</si>
  <si>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</si>
  <si>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</si>
  <si>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</si>
  <si>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</si>
  <si>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</si>
  <si>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</si>
  <si>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</si>
  <si>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</si>
  <si>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</si>
  <si>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</si>
  <si>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</si>
  <si>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</si>
  <si>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</si>
  <si>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</si>
  <si>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</si>
  <si>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</si>
  <si>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</si>
  <si>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</si>
  <si>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</si>
  <si>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</si>
  <si>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</si>
  <si>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</si>
  <si>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</si>
  <si>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</si>
  <si>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</si>
  <si>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</si>
  <si>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</si>
  <si>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</si>
  <si>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</si>
  <si>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</si>
  <si>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</si>
  <si>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</si>
  <si>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</si>
  <si>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</si>
  <si>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</si>
  <si>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</si>
  <si>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</si>
  <si>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</si>
  <si>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</si>
  <si>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</si>
  <si>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</si>
  <si>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</si>
  <si>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</si>
  <si>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</si>
  <si>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</si>
  <si>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</si>
  <si>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</si>
  <si>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</si>
  <si>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</si>
  <si>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</si>
  <si>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</si>
  <si>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</si>
  <si>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</si>
  <si>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</si>
  <si>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</si>
  <si>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</si>
  <si>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</si>
  <si>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</si>
  <si>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</si>
  <si>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</si>
  <si>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</si>
  <si>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</si>
  <si>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</si>
  <si>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</si>
  <si>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</si>
  <si>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</si>
  <si>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</si>
  <si>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</si>
  <si>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</si>
  <si>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</si>
  <si>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</si>
  <si>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</si>
  <si>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</si>
  <si>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</si>
  <si>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</si>
  <si>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</si>
  <si>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</si>
  <si>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</si>
  <si>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</si>
  <si>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</si>
  <si>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</si>
  <si>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</si>
  <si>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</si>
  <si>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</si>
  <si>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</si>
  <si>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</si>
  <si>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</si>
  <si>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</si>
  <si>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</si>
  <si>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</si>
  <si>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</si>
  <si>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</si>
  <si>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</si>
  <si>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</si>
  <si>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</si>
  <si>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</si>
  <si>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</si>
  <si>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</si>
  <si>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</si>
  <si>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</si>
  <si>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</si>
  <si>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</si>
  <si>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</si>
  <si>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</si>
  <si>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</si>
  <si>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</si>
  <si>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</si>
  <si>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</si>
  <si>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</si>
  <si>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</si>
  <si>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</si>
  <si>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</si>
  <si>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</si>
  <si>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</si>
  <si>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</si>
  <si>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</si>
  <si>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</si>
  <si>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</si>
  <si>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</si>
  <si>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</si>
  <si>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</si>
  <si>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</si>
  <si>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</si>
  <si>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</si>
  <si>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</si>
  <si>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</si>
  <si>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</si>
  <si>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</si>
  <si>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</si>
  <si>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</si>
  <si>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</si>
  <si>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</si>
  <si>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</si>
  <si>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</si>
  <si>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</si>
  <si>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</si>
  <si>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</si>
  <si>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</si>
  <si>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</si>
  <si>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</si>
  <si>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</si>
  <si>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</si>
  <si>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</si>
  <si>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</si>
  <si>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</si>
  <si>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</si>
  <si>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</si>
  <si>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</si>
  <si>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</si>
  <si>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</si>
  <si>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</si>
  <si>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</si>
  <si>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</si>
  <si>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</si>
  <si>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</si>
  <si>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</si>
  <si>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</si>
  <si>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</si>
  <si>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</si>
  <si>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</si>
  <si>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</si>
  <si>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</si>
  <si>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</si>
  <si>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</si>
  <si>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</si>
  <si>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</si>
  <si>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</si>
  <si>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</si>
  <si>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</si>
  <si>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</si>
  <si>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</si>
  <si>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</si>
  <si>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</si>
  <si>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</si>
  <si>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</si>
  <si>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</si>
  <si>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</si>
  <si>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</si>
  <si>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</si>
  <si>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</si>
  <si>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</si>
  <si>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</si>
  <si>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</si>
  <si>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</si>
  <si>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</si>
  <si>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</si>
  <si>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</si>
  <si>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</si>
  <si>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</si>
  <si>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</si>
  <si>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</si>
  <si>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</si>
  <si>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</si>
  <si>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</si>
  <si>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</si>
  <si>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</si>
  <si>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</si>
  <si>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</si>
  <si>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</si>
  <si>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</si>
  <si>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</si>
  <si>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</si>
  <si>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</si>
  <si>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</si>
  <si>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</si>
  <si>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</si>
  <si>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</si>
  <si>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</si>
  <si>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</si>
  <si>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</si>
  <si>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</si>
  <si>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</si>
  <si>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</si>
  <si>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</si>
  <si>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</si>
  <si>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</si>
  <si>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</si>
  <si>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</si>
  <si>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</si>
  <si>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</si>
  <si>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</si>
  <si>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</si>
  <si>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</si>
  <si>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</si>
  <si>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</si>
  <si>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</si>
  <si>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</si>
  <si>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</si>
  <si>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</si>
  <si>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</si>
  <si>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</si>
  <si>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</si>
  <si>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</si>
  <si>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</si>
  <si>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</si>
  <si>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</si>
  <si>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</si>
  <si>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</si>
  <si>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</si>
  <si>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</si>
  <si>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</si>
  <si>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</si>
  <si>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</si>
  <si>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</si>
  <si>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</si>
  <si>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</si>
  <si>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</si>
  <si>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</si>
  <si>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</si>
  <si>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</si>
  <si>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</si>
  <si>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</si>
  <si>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</si>
  <si>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</si>
  <si>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</si>
  <si>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</si>
  <si>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</si>
  <si>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</si>
  <si>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</si>
  <si>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</si>
  <si>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</si>
  <si>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</si>
  <si>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</si>
  <si>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</si>
  <si>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</si>
  <si>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</si>
  <si>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</si>
  <si>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</si>
  <si>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</si>
  <si>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</si>
  <si>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</si>
  <si>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</si>
  <si>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</si>
  <si>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</si>
  <si>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</si>
  <si>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</si>
  <si>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</si>
  <si>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</si>
  <si>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</si>
  <si>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</si>
  <si>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</si>
  <si>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</si>
  <si>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</si>
  <si>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</si>
  <si>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</si>
  <si>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</si>
  <si>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</si>
  <si>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</si>
  <si>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</si>
  <si>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</si>
  <si>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</si>
  <si>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</si>
  <si>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</si>
  <si>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</si>
  <si>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</si>
  <si>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</si>
  <si>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</si>
  <si>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</si>
  <si>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</si>
  <si>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</si>
  <si>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</si>
  <si>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</si>
  <si>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</si>
  <si>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</si>
  <si>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</si>
  <si>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</si>
  <si>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</si>
  <si>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</si>
  <si>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</si>
  <si>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</si>
  <si>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</si>
  <si>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</si>
  <si>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</si>
  <si>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</si>
  <si>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</si>
  <si>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</si>
  <si>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</si>
  <si>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</si>
  <si>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</si>
  <si>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</si>
  <si>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</si>
  <si>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</si>
  <si>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</si>
  <si>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</si>
  <si>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</si>
  <si>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</si>
  <si>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</si>
  <si>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</si>
  <si>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</si>
  <si>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</si>
  <si>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</si>
  <si>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</si>
  <si>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</si>
  <si>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</si>
  <si>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</si>
  <si>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</si>
  <si>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</si>
  <si>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</si>
  <si>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</si>
  <si>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</si>
  <si>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</si>
  <si>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</si>
  <si>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</si>
  <si>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</si>
  <si>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</si>
  <si>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</si>
  <si>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</si>
  <si>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</si>
  <si>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</si>
  <si>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</si>
  <si>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</si>
  <si>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</si>
  <si>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</si>
  <si>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</si>
  <si>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</si>
  <si>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</si>
  <si>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</si>
  <si>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</si>
  <si>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</si>
  <si>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</si>
  <si>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</si>
  <si>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</si>
  <si>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</si>
  <si>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</si>
  <si>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</si>
  <si>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</si>
  <si>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</si>
  <si>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</si>
  <si>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</si>
  <si>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</si>
  <si>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</si>
  <si>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</si>
  <si>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</si>
  <si>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</si>
  <si>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</si>
  <si>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</si>
  <si>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</si>
  <si>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</si>
  <si>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</si>
  <si>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</si>
  <si>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</si>
  <si>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</si>
  <si>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</si>
  <si>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</si>
  <si>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</si>
  <si>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</si>
  <si>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</si>
  <si>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</si>
  <si>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</si>
  <si>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</si>
  <si>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</si>
  <si>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</si>
  <si>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</si>
  <si>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</si>
  <si>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</si>
  <si>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</si>
  <si>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</si>
  <si>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</si>
  <si>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</si>
  <si>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</si>
  <si>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</si>
  <si>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</si>
  <si>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</si>
  <si>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</si>
  <si>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</si>
  <si>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</si>
  <si>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</si>
  <si>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</si>
  <si>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</si>
  <si>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</si>
  <si>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</si>
  <si>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</si>
  <si>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</si>
  <si>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</si>
  <si>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</si>
  <si>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</si>
  <si>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</si>
  <si>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</si>
  <si>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</si>
  <si>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</si>
  <si>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</si>
  <si>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</si>
  <si>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</si>
  <si>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</si>
  <si>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</si>
  <si>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</si>
  <si>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</si>
  <si>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</si>
  <si>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</si>
  <si>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</si>
  <si>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</si>
  <si>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</si>
  <si>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</si>
  <si>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</si>
  <si>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</si>
  <si>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</si>
  <si>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</si>
  <si>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</si>
  <si>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</si>
  <si>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</si>
  <si>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</si>
  <si>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</si>
  <si>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</si>
  <si>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</si>
  <si>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</si>
  <si>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</si>
  <si>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</si>
  <si>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</si>
  <si>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</si>
  <si>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</si>
  <si>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</si>
  <si>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</si>
  <si>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</si>
  <si>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</si>
  <si>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</si>
  <si>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</si>
  <si>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</si>
  <si>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</si>
  <si>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</si>
  <si>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</si>
  <si>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</si>
  <si>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</si>
  <si>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</si>
  <si>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</si>
  <si>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</si>
  <si>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</si>
  <si>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</si>
  <si>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</si>
  <si>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</si>
  <si>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</si>
  <si>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</si>
  <si>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</si>
  <si>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</si>
  <si>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</si>
  <si>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</si>
  <si>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</si>
  <si>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</si>
  <si>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</si>
  <si>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</si>
  <si>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</si>
  <si>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</si>
  <si>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</si>
  <si>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</si>
  <si>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</si>
  <si>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</si>
  <si>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</si>
  <si>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</si>
  <si>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</si>
  <si>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</si>
  <si>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</si>
  <si>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</si>
  <si>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</si>
  <si>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</si>
  <si>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</si>
  <si>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</si>
  <si>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</si>
  <si>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</si>
  <si>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</si>
  <si>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</si>
  <si>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</si>
  <si>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</si>
  <si>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</si>
  <si>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</si>
  <si>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</si>
  <si>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</si>
  <si>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</si>
  <si>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</si>
  <si>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</si>
  <si>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</si>
  <si>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</si>
  <si>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</si>
  <si>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</si>
  <si>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</si>
  <si>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</si>
  <si>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</si>
  <si>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</si>
  <si>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</si>
  <si>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</si>
  <si>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</si>
  <si>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</si>
  <si>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</si>
  <si>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</si>
  <si>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</si>
  <si>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</si>
  <si>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</si>
  <si>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</si>
  <si>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</si>
  <si>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</si>
  <si>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</si>
  <si>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</si>
  <si>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</si>
  <si>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</si>
  <si>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</si>
  <si>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</si>
  <si>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</si>
  <si>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</si>
  <si>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</si>
  <si>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</si>
  <si>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</si>
  <si>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</si>
  <si>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</si>
  <si>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</si>
  <si>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</si>
  <si>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</si>
  <si>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</si>
  <si>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</si>
  <si>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</si>
  <si>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</si>
  <si>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</si>
  <si>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</si>
  <si>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</si>
  <si>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</si>
  <si>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</si>
  <si>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</si>
  <si>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</si>
  <si>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</si>
  <si>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</si>
  <si>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</si>
  <si>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</si>
  <si>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</si>
  <si>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</si>
  <si>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</si>
  <si>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</si>
  <si>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</si>
  <si>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</si>
  <si>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</si>
  <si>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</si>
  <si>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</si>
  <si>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</si>
  <si>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</si>
  <si>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</si>
  <si>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</si>
  <si>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</si>
  <si>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</si>
  <si>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</si>
  <si>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</si>
  <si>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</si>
  <si>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</si>
  <si>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</si>
  <si>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</si>
  <si>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</si>
  <si>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</si>
  <si>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</si>
  <si>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</si>
  <si>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</si>
  <si>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</si>
  <si>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</si>
  <si>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</si>
  <si>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</si>
  <si>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</si>
  <si>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</si>
  <si>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</si>
  <si>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</si>
  <si>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</si>
  <si>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</si>
  <si>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</si>
  <si>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</si>
  <si>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</si>
  <si>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</si>
  <si>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</si>
  <si>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</si>
  <si>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</si>
  <si>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</si>
  <si>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</si>
  <si>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</si>
  <si>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</si>
  <si>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</si>
  <si>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</si>
  <si>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</si>
  <si>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</si>
  <si>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</si>
  <si>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</si>
  <si>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</si>
  <si>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</si>
  <si>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</si>
  <si>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</si>
  <si>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</si>
  <si>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</si>
  <si>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</si>
  <si>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</si>
  <si>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</si>
  <si>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</si>
  <si>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</si>
  <si>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</si>
  <si>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</si>
  <si>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</si>
  <si>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</si>
  <si>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</si>
  <si>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</si>
  <si>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</si>
  <si>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</si>
  <si>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</si>
  <si>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</si>
  <si>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</si>
  <si>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</si>
  <si>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</si>
  <si>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</si>
  <si>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</si>
  <si>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</si>
  <si>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</si>
  <si>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</si>
  <si>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</si>
  <si>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</si>
  <si>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</si>
  <si>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</si>
  <si>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</si>
  <si>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</si>
  <si>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</si>
  <si>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</si>
  <si>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</si>
  <si>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</si>
  <si>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</si>
  <si>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</si>
  <si>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</si>
  <si>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</si>
  <si>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</si>
  <si>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</si>
  <si>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</si>
  <si>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</si>
  <si>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</si>
  <si>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</si>
  <si>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</si>
  <si>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</si>
  <si>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</si>
  <si>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</si>
  <si>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</si>
  <si>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</si>
  <si>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</si>
  <si>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</si>
  <si>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</si>
  <si>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</si>
  <si>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</si>
  <si>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</si>
  <si>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</si>
  <si>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</si>
  <si>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</si>
  <si>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</si>
  <si>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</si>
  <si>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</si>
  <si>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</si>
  <si>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</si>
  <si>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</si>
  <si>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</si>
  <si>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</si>
  <si>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</si>
  <si>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</si>
  <si>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</si>
  <si>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</si>
  <si>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</si>
  <si>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</si>
  <si>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</si>
  <si>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</si>
  <si>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</si>
  <si>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</si>
  <si>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</si>
  <si>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</si>
  <si>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</si>
  <si>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</si>
  <si>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</si>
  <si>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</si>
  <si>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</si>
  <si>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</si>
  <si>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</si>
  <si>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</si>
  <si>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</si>
  <si>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</si>
  <si>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</si>
  <si>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</si>
  <si>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</si>
  <si>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</si>
  <si>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</si>
  <si>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</si>
  <si>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</si>
  <si>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</si>
  <si>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</si>
  <si>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</si>
  <si>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</si>
  <si>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</si>
  <si>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</si>
  <si>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</si>
  <si>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</si>
  <si>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</si>
  <si>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</si>
  <si>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</si>
  <si>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</si>
  <si>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</si>
  <si>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</si>
  <si>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</si>
  <si>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</si>
  <si>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</si>
  <si>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</si>
  <si>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</si>
  <si>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</si>
  <si>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</si>
  <si>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</si>
  <si>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</si>
  <si>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</si>
  <si>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</si>
  <si>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</si>
  <si>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</si>
  <si>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</si>
  <si>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</si>
  <si>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</si>
  <si>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</si>
  <si>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</si>
  <si>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</si>
  <si>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</si>
  <si>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</si>
  <si>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</si>
  <si>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</si>
  <si>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</si>
  <si>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</si>
  <si>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</si>
  <si>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</si>
  <si>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</si>
  <si>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</si>
  <si>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</si>
  <si>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</si>
  <si>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</si>
  <si>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</si>
  <si>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</si>
  <si>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</si>
  <si>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</si>
  <si>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</si>
  <si>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</si>
  <si>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</si>
  <si>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</si>
  <si>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</si>
  <si>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</si>
  <si>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</si>
  <si>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</si>
  <si>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</si>
  <si>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</si>
  <si>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</si>
  <si>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</si>
  <si>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</si>
  <si>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</si>
  <si>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</si>
  <si>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</si>
  <si>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</si>
  <si>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</si>
  <si>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</si>
  <si>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</si>
  <si>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</si>
  <si>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</si>
  <si>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</si>
  <si>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</si>
  <si>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</si>
  <si>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</si>
  <si>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</si>
  <si>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</si>
  <si>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</si>
  <si>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</si>
  <si>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</si>
  <si>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</si>
  <si>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</si>
  <si>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</si>
  <si>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</si>
  <si>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</si>
  <si>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</si>
  <si>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</si>
  <si>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</si>
  <si>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</si>
  <si>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</si>
  <si>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</si>
  <si>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</si>
  <si>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</si>
  <si>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</si>
  <si>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</si>
  <si>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</si>
  <si>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</si>
  <si>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</si>
  <si>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</si>
  <si>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</si>
  <si>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</si>
  <si>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</si>
  <si>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</si>
  <si>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</si>
  <si>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</si>
  <si>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</si>
  <si>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</si>
  <si>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</si>
  <si>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</si>
  <si>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</si>
  <si>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</si>
  <si>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</si>
  <si>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</si>
  <si>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</si>
  <si>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</si>
  <si>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</si>
  <si>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</si>
  <si>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</si>
  <si>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</si>
  <si>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</si>
  <si>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</si>
  <si>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</si>
  <si>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</si>
  <si>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</si>
  <si>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</si>
  <si>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</si>
  <si>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</si>
  <si>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</si>
  <si>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</si>
  <si>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</si>
  <si>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</si>
  <si>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</si>
  <si>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</si>
  <si>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</si>
  <si>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</si>
  <si>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</si>
  <si>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</si>
  <si>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</si>
  <si>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</si>
  <si>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</si>
  <si>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</si>
  <si>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</si>
  <si>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</si>
  <si>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</si>
  <si>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</si>
  <si>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</si>
  <si>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</si>
  <si>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</si>
  <si>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</si>
  <si>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</si>
  <si>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</si>
  <si>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</si>
  <si>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</si>
  <si>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</si>
  <si>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</si>
  <si>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</si>
  <si>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</si>
  <si>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</si>
  <si>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</si>
  <si>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</si>
  <si>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</si>
  <si>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</si>
  <si>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</si>
  <si>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</si>
  <si>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</si>
  <si>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</si>
  <si>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</si>
  <si>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</si>
  <si>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</si>
  <si>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</si>
  <si>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</si>
  <si>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</si>
  <si>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</si>
  <si>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</si>
  <si>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</si>
  <si>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</si>
  <si>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</si>
  <si>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</si>
  <si>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</si>
  <si>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</si>
  <si>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</si>
  <si>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</si>
  <si>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</si>
  <si>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</si>
  <si>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</si>
  <si>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</si>
  <si>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</si>
  <si>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</si>
  <si>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</si>
  <si>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</si>
  <si>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</si>
  <si>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</si>
  <si>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</si>
  <si>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</si>
  <si>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</si>
  <si>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</si>
  <si>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</si>
  <si>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</si>
  <si>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</si>
  <si>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</si>
  <si>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</si>
  <si>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</si>
  <si>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</si>
  <si>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</si>
  <si>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</si>
  <si>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</si>
  <si>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</si>
  <si>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</si>
  <si>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</si>
  <si>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</si>
  <si>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</si>
  <si>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</si>
  <si>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</si>
  <si>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</si>
  <si>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</si>
  <si>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</si>
  <si>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</si>
  <si>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</si>
  <si>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</si>
  <si>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</si>
  <si>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</si>
  <si>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</si>
  <si>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</si>
  <si>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</si>
  <si>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</si>
  <si>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</si>
  <si>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</si>
  <si>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</si>
  <si>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</si>
  <si>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</si>
  <si>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</si>
  <si>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</si>
  <si>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</si>
  <si>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</si>
  <si>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</si>
  <si>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</si>
  <si>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</si>
  <si>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</si>
  <si>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</si>
  <si>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</si>
  <si>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</si>
  <si>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</si>
  <si>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</si>
  <si>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</si>
  <si>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</si>
  <si>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</si>
  <si>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</si>
  <si>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</si>
  <si>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</si>
  <si>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</si>
  <si>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</si>
  <si>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</si>
  <si>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</si>
  <si>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</si>
  <si>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</si>
  <si>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</si>
  <si>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</si>
  <si>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</si>
  <si>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</si>
  <si>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</si>
  <si>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</si>
  <si>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</si>
  <si>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</si>
  <si>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</si>
  <si>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</si>
  <si>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</si>
  <si>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</si>
  <si>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</si>
  <si>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</si>
  <si>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</si>
  <si>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</si>
  <si>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</si>
  <si>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</si>
  <si>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</si>
  <si>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</si>
  <si>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</si>
  <si>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</si>
  <si>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</si>
  <si>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</si>
  <si>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</si>
  <si>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</si>
  <si>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</si>
  <si>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</si>
  <si>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</si>
  <si>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</si>
  <si>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</si>
  <si>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</si>
  <si>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</si>
  <si>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</si>
  <si>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</si>
  <si>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</si>
  <si>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</si>
  <si>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</si>
  <si>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</si>
  <si>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</si>
  <si>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</si>
  <si>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</si>
  <si>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</si>
  <si>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</si>
  <si>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</si>
  <si>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</si>
  <si>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</si>
  <si>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</si>
  <si>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</si>
  <si>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</si>
  <si>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</si>
  <si>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</si>
  <si>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</si>
  <si>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</si>
  <si>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</si>
  <si>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</si>
  <si>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</si>
  <si>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</si>
  <si>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</si>
  <si>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</si>
  <si>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</si>
  <si>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</si>
  <si>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</si>
  <si>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</si>
  <si>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</si>
  <si>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</si>
  <si>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</si>
  <si>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</si>
  <si>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</si>
  <si>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</si>
  <si>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</si>
  <si>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</si>
  <si>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</si>
  <si>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</si>
  <si>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</si>
  <si>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</si>
  <si>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</si>
  <si>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</si>
  <si>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</si>
  <si>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</si>
  <si>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</si>
  <si>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</si>
  <si>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</si>
  <si>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</si>
  <si>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</si>
  <si>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</si>
  <si>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</si>
  <si>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</si>
  <si>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</si>
  <si>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</si>
  <si>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</si>
  <si>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</si>
  <si>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</si>
  <si>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</si>
  <si>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</si>
  <si>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</si>
  <si>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</si>
  <si>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</si>
  <si>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</si>
  <si>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</si>
  <si>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</si>
  <si>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</si>
  <si>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</si>
  <si>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</si>
  <si>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</si>
  <si>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</si>
  <si>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</si>
  <si>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</si>
  <si>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</si>
  <si>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</si>
  <si>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</si>
  <si>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</si>
  <si>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</si>
  <si>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</si>
  <si>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</si>
  <si>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</si>
  <si>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</si>
  <si>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</si>
  <si>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</si>
  <si>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</si>
  <si>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</si>
  <si>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</si>
  <si>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</si>
  <si>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</si>
  <si>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</si>
  <si>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</si>
  <si>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</si>
  <si>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</si>
  <si>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</si>
  <si>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</si>
  <si>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</si>
  <si>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</si>
  <si>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</si>
  <si>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</si>
  <si>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</si>
  <si>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</si>
  <si>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</si>
  <si>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</si>
  <si>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</si>
  <si>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</si>
  <si>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</si>
  <si>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</si>
  <si>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</si>
  <si>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</si>
  <si>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</si>
  <si>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</si>
  <si>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</si>
  <si>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</si>
  <si>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</si>
  <si>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</si>
  <si>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</si>
  <si>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</si>
  <si>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</si>
  <si>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</si>
  <si>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</si>
  <si>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</si>
  <si>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</si>
  <si>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</si>
  <si>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</si>
  <si>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</si>
  <si>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</si>
  <si>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</si>
  <si>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</si>
  <si>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</si>
  <si>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</si>
  <si>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</si>
  <si>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</si>
  <si>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</si>
  <si>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</si>
  <si>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</si>
  <si>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</si>
  <si>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</si>
  <si>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</si>
  <si>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</si>
  <si>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</si>
  <si>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</si>
  <si>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</si>
  <si>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</si>
  <si>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</si>
  <si>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</si>
  <si>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</si>
  <si>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</si>
  <si>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</si>
  <si>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</si>
  <si>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</si>
  <si>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</si>
  <si>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</si>
  <si>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</si>
  <si>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</si>
  <si>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</si>
  <si>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</si>
  <si>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</si>
  <si>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</si>
  <si>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</si>
  <si>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</si>
  <si>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</si>
  <si>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</si>
  <si>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</si>
  <si>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</si>
  <si>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</si>
  <si>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</si>
  <si>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</si>
  <si>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</si>
  <si>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</si>
  <si>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</si>
  <si>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</si>
  <si>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</si>
  <si>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</si>
  <si>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</si>
  <si>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</si>
  <si>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</si>
  <si>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</si>
  <si>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</si>
  <si>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</si>
  <si>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</si>
  <si>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</si>
  <si>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</si>
  <si>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</si>
  <si>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</si>
  <si>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</si>
  <si>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</si>
  <si>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</si>
  <si>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</si>
  <si>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</si>
  <si>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</si>
  <si>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</si>
  <si>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</si>
  <si>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</si>
  <si>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</si>
  <si>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</si>
  <si>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</si>
  <si>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</si>
  <si>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</si>
  <si>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</si>
  <si>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</si>
  <si>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</si>
  <si>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</si>
  <si>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</si>
  <si>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</si>
  <si>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</si>
  <si>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</si>
  <si>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</si>
  <si>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</si>
  <si>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</si>
  <si>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</si>
  <si>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</si>
  <si>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</si>
  <si>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</si>
  <si>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</si>
  <si>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</si>
  <si>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</si>
  <si>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</si>
  <si>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</si>
  <si>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</si>
  <si>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</si>
  <si>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</si>
  <si>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</si>
  <si>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</si>
  <si>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</si>
  <si>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</si>
  <si>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</si>
  <si>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</si>
  <si>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</si>
  <si>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</si>
  <si>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</si>
  <si>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</si>
  <si>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</si>
  <si>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</si>
  <si>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</si>
  <si>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</si>
  <si>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</si>
  <si>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</si>
  <si>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</si>
  <si>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</si>
  <si>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</si>
  <si>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</si>
  <si>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</si>
  <si>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</si>
  <si>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</si>
  <si>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</si>
  <si>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</si>
  <si>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</si>
  <si>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</si>
  <si>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</si>
  <si>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</si>
  <si>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</si>
  <si>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</si>
  <si>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</si>
  <si>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</si>
  <si>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</si>
  <si>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</si>
  <si>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</si>
  <si>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</si>
  <si>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</si>
  <si>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</si>
  <si>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</si>
  <si>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</si>
  <si>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</si>
  <si>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</si>
  <si>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</si>
  <si>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</si>
  <si>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</si>
  <si>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</si>
  <si>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</si>
  <si>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</si>
  <si>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</si>
  <si>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</si>
  <si>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</si>
  <si>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</si>
  <si>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</si>
  <si>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</si>
  <si>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</si>
  <si>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</si>
  <si>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</si>
  <si>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</si>
  <si>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</si>
  <si>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</si>
  <si>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</si>
  <si>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</si>
  <si>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</si>
  <si>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</si>
  <si>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</si>
  <si>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</si>
  <si>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</si>
  <si>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</si>
  <si>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</si>
  <si>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</si>
  <si>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</si>
  <si>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</si>
  <si>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</si>
  <si>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</si>
  <si>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</si>
  <si>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</si>
  <si>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</si>
  <si>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</si>
  <si>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</si>
  <si>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</si>
  <si>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</si>
  <si>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</si>
  <si>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</si>
  <si>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</si>
  <si>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</si>
  <si>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</si>
  <si>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</si>
  <si>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</si>
  <si>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</si>
  <si>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</si>
  <si>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</si>
  <si>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</si>
  <si>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</si>
  <si>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</si>
  <si>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</si>
  <si>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</si>
  <si>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</si>
  <si>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</si>
  <si>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</si>
  <si>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</si>
  <si>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</si>
  <si>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</si>
  <si>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</si>
  <si>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</si>
  <si>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</si>
  <si>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</si>
  <si>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</si>
  <si>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</si>
  <si>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</si>
  <si>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</si>
  <si>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</si>
  <si>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</si>
  <si>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</si>
  <si>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</si>
  <si>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</si>
  <si>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</si>
  <si>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</si>
  <si>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</si>
  <si>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</si>
  <si>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</si>
  <si>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</si>
  <si>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</si>
  <si>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</si>
  <si>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</si>
  <si>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</si>
  <si>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</si>
  <si>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</si>
  <si>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</si>
  <si>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</si>
  <si>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</si>
  <si>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</si>
  <si>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</si>
  <si>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</si>
  <si>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</si>
  <si>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</si>
  <si>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</si>
  <si>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</si>
  <si>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</si>
  <si>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</si>
  <si>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</si>
  <si>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</si>
  <si>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</si>
  <si>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</si>
  <si>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</si>
  <si>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</si>
  <si>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</si>
  <si>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</si>
  <si>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</si>
  <si>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</si>
  <si>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</si>
  <si>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</si>
  <si>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</si>
  <si>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</si>
  <si>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</si>
  <si>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</si>
  <si>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</si>
  <si>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</si>
  <si>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</si>
  <si>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</si>
  <si>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</si>
  <si>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</si>
  <si>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</si>
  <si>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</si>
  <si>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</si>
  <si>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</si>
  <si>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</si>
  <si>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</si>
  <si>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</si>
  <si>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</si>
  <si>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</si>
  <si>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</si>
  <si>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</si>
  <si>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</si>
  <si>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</si>
  <si>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</si>
  <si>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</si>
  <si>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</si>
  <si>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</si>
  <si>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</si>
  <si>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</si>
  <si>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</si>
  <si>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</si>
  <si>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</si>
  <si>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</si>
  <si>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</si>
  <si>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</si>
  <si>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</si>
  <si>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</si>
  <si>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</si>
  <si>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</si>
  <si>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</si>
  <si>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</si>
  <si>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</si>
  <si>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</si>
  <si>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</si>
  <si>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</si>
  <si>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</si>
  <si>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</si>
  <si>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</si>
  <si>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</si>
  <si>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</si>
  <si>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</si>
  <si>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</si>
  <si>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</si>
  <si>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</si>
  <si>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</si>
  <si>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</si>
  <si>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</si>
  <si>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</si>
  <si>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</si>
  <si>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</si>
  <si>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</si>
  <si>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</si>
  <si>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</si>
  <si>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</si>
  <si>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</si>
  <si>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</si>
  <si>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</si>
  <si>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</si>
  <si>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</si>
  <si>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</si>
  <si>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</si>
  <si>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</si>
  <si>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</si>
  <si>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</si>
  <si>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</si>
  <si>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</si>
  <si>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</si>
  <si>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</si>
  <si>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</si>
  <si>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</si>
  <si>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</si>
  <si>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</si>
  <si>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</si>
  <si>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</si>
  <si>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</si>
  <si>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</si>
  <si>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</si>
  <si>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</si>
  <si>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</si>
  <si>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</si>
  <si>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</si>
  <si>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</si>
  <si>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</si>
  <si>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</si>
  <si>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</si>
  <si>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</si>
  <si>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</si>
  <si>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</si>
  <si>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</si>
  <si>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</si>
  <si>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</si>
  <si>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</si>
  <si>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</si>
  <si>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</si>
  <si>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</si>
  <si>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</si>
  <si>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</si>
  <si>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</si>
  <si>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</si>
  <si>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</si>
  <si>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</si>
  <si>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</si>
  <si>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</si>
  <si>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</si>
  <si>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</si>
  <si>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</si>
  <si>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</si>
  <si>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</si>
  <si>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</si>
  <si>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</si>
  <si>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</si>
  <si>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</si>
  <si>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</si>
  <si>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</si>
  <si>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</si>
  <si>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</si>
  <si>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</si>
  <si>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</si>
  <si>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</si>
  <si>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</si>
  <si>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</si>
  <si>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</si>
  <si>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</si>
  <si>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</si>
  <si>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</si>
  <si>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</si>
  <si>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</si>
  <si>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</si>
  <si>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</si>
  <si>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</si>
  <si>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</si>
  <si>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</si>
  <si>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</si>
  <si>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</si>
  <si>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</si>
  <si>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</si>
  <si>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</si>
  <si>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</si>
  <si>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</si>
  <si>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</si>
  <si>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</si>
  <si>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</si>
  <si>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</si>
  <si>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</si>
  <si>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</si>
  <si>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</si>
  <si>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</si>
  <si>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</si>
  <si>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</si>
  <si>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</si>
  <si>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</si>
  <si>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</si>
  <si>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</si>
  <si>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</si>
  <si>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</si>
  <si>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</si>
  <si>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</si>
  <si>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</si>
  <si>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</si>
  <si>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</si>
  <si>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</si>
  <si>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</si>
  <si>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</si>
  <si>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</si>
  <si>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</si>
  <si>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</si>
  <si>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</si>
  <si>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</si>
  <si>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</si>
  <si>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</si>
  <si>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</si>
  <si>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</si>
  <si>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</si>
  <si>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</si>
  <si>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</si>
  <si>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</si>
  <si>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</si>
  <si>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</si>
  <si>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</si>
  <si>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</si>
  <si>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</si>
  <si>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</si>
  <si>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</si>
  <si>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</si>
  <si>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</si>
  <si>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</si>
  <si>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</si>
  <si>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</si>
  <si>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</si>
  <si>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</si>
  <si>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</si>
  <si>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</si>
  <si>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</si>
  <si>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</si>
  <si>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</si>
  <si>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</si>
  <si>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</si>
  <si>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</si>
  <si>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</si>
  <si>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</si>
  <si>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</si>
  <si>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</si>
  <si>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</si>
  <si>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</si>
  <si>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</si>
  <si>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</si>
  <si>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</si>
  <si>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</si>
  <si>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</si>
  <si>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</si>
  <si>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</si>
  <si>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</si>
  <si>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</si>
  <si>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</si>
  <si>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</si>
  <si>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</si>
  <si>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</si>
  <si>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</si>
  <si>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</si>
  <si>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</si>
  <si>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</si>
  <si>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</si>
  <si>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</si>
  <si>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</si>
  <si>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</si>
  <si>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</si>
  <si>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</si>
  <si>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</si>
  <si>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</si>
  <si>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</si>
  <si>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</si>
  <si>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</si>
  <si>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</si>
  <si>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</si>
  <si>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</si>
  <si>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</si>
  <si>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</si>
  <si>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</si>
  <si>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</si>
  <si>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</si>
  <si>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</si>
  <si>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</si>
  <si>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</si>
  <si>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</si>
  <si>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</si>
  <si>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</si>
  <si>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</si>
  <si>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</si>
  <si>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</si>
  <si>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</si>
  <si>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</si>
  <si>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</si>
  <si>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</si>
  <si>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</si>
  <si>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</si>
  <si>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</si>
  <si>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</si>
  <si>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</si>
  <si>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</si>
  <si>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</si>
  <si>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</si>
  <si>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</si>
  <si>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</si>
  <si>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</si>
  <si>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</si>
  <si>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</si>
  <si>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</si>
  <si>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</si>
  <si>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</si>
  <si>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</si>
  <si>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</si>
  <si>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</si>
  <si>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</si>
  <si>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</si>
  <si>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</si>
  <si>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</si>
  <si>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</si>
  <si>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</si>
  <si>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</si>
  <si>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</si>
  <si>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</si>
  <si>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</si>
  <si>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</si>
  <si>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</si>
  <si>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</si>
  <si>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</si>
  <si>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</si>
  <si>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</si>
  <si>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</si>
  <si>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</si>
  <si>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</si>
  <si>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</si>
  <si>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</si>
  <si>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</si>
  <si>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</si>
  <si>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</si>
  <si>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</si>
  <si>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</si>
  <si>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</si>
  <si>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</si>
  <si>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</si>
  <si>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</si>
  <si>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</si>
  <si>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</si>
  <si>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</si>
  <si>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</si>
  <si>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</si>
  <si>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</si>
  <si>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</si>
  <si>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</si>
  <si>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</si>
  <si>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</si>
  <si>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</si>
  <si>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</si>
  <si>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</si>
  <si>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</si>
  <si>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</si>
  <si>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</si>
  <si>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</si>
  <si>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</si>
  <si>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</si>
  <si>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</si>
  <si>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</si>
  <si>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</si>
  <si>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</si>
  <si>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</si>
  <si>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</si>
  <si>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</si>
  <si>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</si>
  <si>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</si>
  <si>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</si>
  <si>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</si>
  <si>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</si>
  <si>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</si>
  <si>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</si>
  <si>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</si>
  <si>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</si>
  <si>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</si>
  <si>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</si>
  <si>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</si>
  <si>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</si>
  <si>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</si>
  <si>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</si>
  <si>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</si>
  <si>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</si>
  <si>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</si>
  <si>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</si>
  <si>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</si>
  <si>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</si>
  <si>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</si>
  <si>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</si>
  <si>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</si>
  <si>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</si>
  <si>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</si>
  <si>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</si>
  <si>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</si>
  <si>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</si>
  <si>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</si>
  <si>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</si>
  <si>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</si>
  <si>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</si>
  <si>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</si>
  <si>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</si>
  <si>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</si>
  <si>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</si>
  <si>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</si>
  <si>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</si>
  <si>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</si>
  <si>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</si>
  <si>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</si>
  <si>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</si>
  <si>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</si>
  <si>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</si>
  <si>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</si>
  <si>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</si>
  <si>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</si>
  <si>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</si>
  <si>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</si>
  <si>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</si>
  <si>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</si>
  <si>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</si>
  <si>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</si>
  <si>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</si>
  <si>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</si>
  <si>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</si>
  <si>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</si>
  <si>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</si>
  <si>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</si>
  <si>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</si>
  <si>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</si>
  <si>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</si>
  <si>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</si>
  <si>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</si>
  <si>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</si>
  <si>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</si>
  <si>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</si>
  <si>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</si>
  <si>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</si>
  <si>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</si>
  <si>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</si>
  <si>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</si>
  <si>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</si>
  <si>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</si>
  <si>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</si>
  <si>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</si>
  <si>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</si>
  <si>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</si>
  <si>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</si>
  <si>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</si>
  <si>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</si>
  <si>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</si>
  <si>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</si>
  <si>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</si>
  <si>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</si>
  <si>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</si>
  <si>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</si>
  <si>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</si>
  <si>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</si>
  <si>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</si>
  <si>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</si>
  <si>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</si>
  <si>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</si>
  <si>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</si>
  <si>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</si>
  <si>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</si>
  <si>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</si>
  <si>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</si>
  <si>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</si>
  <si>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</si>
  <si>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</si>
  <si>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</si>
  <si>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</si>
  <si>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</si>
  <si>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</si>
  <si>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</si>
  <si>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</si>
  <si>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</si>
  <si>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</si>
  <si>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</si>
  <si>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</si>
  <si>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</si>
  <si>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</si>
  <si>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</si>
  <si>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</si>
  <si>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</si>
  <si>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</si>
  <si>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</si>
  <si>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</si>
  <si>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</si>
  <si>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</si>
  <si>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</si>
  <si>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</si>
  <si>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</si>
  <si>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</si>
  <si>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</si>
  <si>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</si>
  <si>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</si>
  <si>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</si>
  <si>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</si>
  <si>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</si>
  <si>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</si>
  <si>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</si>
  <si>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</si>
  <si>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</si>
  <si>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</si>
  <si>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</si>
  <si>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</si>
  <si>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</si>
  <si>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</si>
  <si>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</si>
  <si>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</si>
  <si>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</si>
  <si>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</si>
  <si>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</si>
  <si>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</si>
  <si>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</si>
  <si>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</si>
  <si>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</si>
  <si>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</si>
  <si>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</si>
  <si>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</si>
  <si>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</si>
  <si>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</si>
  <si>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</si>
  <si>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</si>
  <si>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</si>
  <si>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</si>
  <si>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</si>
  <si>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</si>
  <si>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</si>
  <si>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</si>
  <si>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</si>
  <si>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</si>
  <si>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</si>
  <si>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</si>
  <si>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</si>
  <si>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</si>
  <si>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</si>
  <si>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</si>
  <si>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</si>
  <si>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</si>
  <si>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</si>
  <si>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</si>
  <si>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</si>
  <si>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</si>
  <si>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</si>
  <si>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</si>
  <si>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</si>
  <si>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</si>
  <si>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</si>
  <si>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</si>
  <si>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</si>
  <si>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</si>
  <si>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</si>
  <si>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</si>
  <si>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</si>
  <si>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</si>
  <si>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</si>
  <si>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</si>
  <si>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</si>
  <si>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</si>
  <si>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</si>
  <si>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</si>
  <si>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</si>
  <si>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</si>
  <si>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</si>
  <si>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</si>
  <si>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</si>
  <si>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</si>
  <si>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</si>
  <si>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</si>
  <si>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</si>
  <si>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</si>
  <si>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</si>
  <si>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</si>
  <si>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</si>
  <si>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</si>
  <si>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</si>
  <si>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</si>
  <si>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</si>
  <si>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</si>
  <si>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</si>
  <si>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</si>
  <si>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</si>
  <si>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</si>
  <si>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</si>
  <si>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</si>
  <si>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</si>
  <si>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</si>
  <si>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</si>
  <si>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</si>
  <si>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</si>
  <si>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</si>
  <si>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</si>
  <si>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</si>
  <si>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</si>
  <si>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</si>
  <si>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</si>
  <si>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</si>
  <si>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</si>
  <si>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</si>
  <si>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</si>
  <si>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</si>
  <si>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</si>
  <si>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</si>
  <si>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</si>
  <si>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</si>
  <si>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</si>
  <si>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</si>
  <si>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</si>
  <si>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</si>
  <si>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</si>
  <si>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</si>
  <si>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</si>
  <si>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</si>
  <si>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</si>
  <si>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</si>
  <si>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</si>
  <si>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</si>
  <si>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</si>
  <si>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</si>
  <si>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</si>
  <si>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</si>
  <si>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</si>
  <si>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</si>
  <si>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</si>
  <si>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</si>
  <si>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</si>
  <si>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</si>
  <si>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</si>
  <si>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</si>
  <si>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</si>
  <si>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</si>
  <si>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</si>
  <si>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</si>
  <si>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</si>
  <si>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</si>
  <si>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</si>
  <si>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</si>
  <si>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</si>
  <si>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</si>
  <si>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</si>
  <si>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</si>
  <si>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</si>
  <si>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</si>
  <si>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</si>
  <si>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</si>
  <si>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</si>
  <si>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</si>
  <si>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</si>
  <si>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</si>
  <si>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</si>
  <si>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</si>
  <si>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</si>
  <si>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</si>
  <si>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</si>
  <si>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</si>
  <si>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</si>
  <si>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</si>
  <si>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</si>
  <si>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</si>
  <si>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</si>
  <si>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</si>
  <si>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</si>
  <si>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</si>
  <si>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</si>
  <si>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</si>
  <si>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</si>
  <si>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</si>
  <si>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</si>
  <si>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</si>
  <si>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</si>
  <si>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</si>
  <si>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</si>
  <si>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</si>
  <si>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</si>
  <si>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</si>
  <si>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</si>
  <si>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</si>
  <si>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</si>
  <si>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</si>
  <si>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</si>
  <si>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</si>
  <si>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</si>
  <si>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</si>
  <si>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</si>
  <si>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</si>
  <si>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</si>
  <si>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</si>
  <si>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</si>
  <si>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</si>
  <si>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</si>
  <si>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</si>
  <si>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</si>
  <si>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</si>
  <si>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</si>
  <si>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</si>
  <si>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</si>
  <si>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</si>
  <si>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</si>
  <si>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</si>
  <si>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</si>
  <si>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</si>
  <si>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</si>
  <si>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</si>
  <si>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</si>
  <si>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</si>
  <si>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</si>
  <si>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</si>
  <si>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</si>
  <si>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</si>
  <si>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</si>
  <si>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</si>
  <si>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</si>
  <si>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</si>
  <si>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</si>
  <si>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</si>
  <si>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</si>
  <si>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</si>
  <si>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</si>
  <si>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</si>
  <si>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</si>
  <si>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</si>
  <si>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</si>
  <si>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</si>
  <si>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</si>
  <si>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</si>
  <si>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</si>
  <si>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</si>
  <si>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</si>
  <si>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</si>
  <si>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</si>
  <si>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</si>
  <si>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</si>
  <si>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</si>
  <si>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</si>
  <si>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</si>
  <si>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</si>
  <si>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</si>
  <si>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</si>
  <si>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</si>
  <si>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</si>
  <si>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</si>
  <si>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</si>
  <si>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</si>
  <si>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</si>
  <si>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</si>
  <si>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</si>
  <si>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</si>
  <si>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</si>
  <si>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</si>
  <si>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</si>
  <si>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</si>
  <si>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</si>
  <si>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</si>
  <si>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</si>
  <si>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</si>
  <si>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</si>
  <si>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</si>
  <si>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</si>
  <si>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</si>
  <si>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</si>
  <si>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</si>
  <si>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</si>
  <si>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</si>
  <si>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</si>
  <si>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</si>
  <si>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</si>
  <si>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</si>
  <si>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</si>
  <si>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</si>
  <si>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</si>
  <si>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</si>
  <si>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</si>
  <si>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</si>
  <si>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</si>
  <si>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</si>
  <si>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</si>
  <si>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</si>
  <si>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</si>
  <si>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</si>
  <si>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</si>
  <si>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</si>
  <si>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</si>
  <si>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</si>
  <si>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</si>
  <si>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</si>
  <si>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</si>
  <si>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</si>
  <si>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</si>
  <si>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</si>
  <si>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</si>
  <si>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</si>
  <si>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</si>
  <si>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</si>
  <si>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</si>
  <si>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</si>
  <si>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</si>
  <si>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</si>
  <si>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</si>
  <si>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</si>
  <si>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</si>
  <si>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</si>
  <si>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</si>
  <si>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</si>
  <si>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</si>
  <si>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</si>
  <si>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</si>
  <si>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</si>
  <si>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</si>
  <si>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</si>
  <si>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</si>
  <si>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</si>
  <si>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</si>
  <si>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</si>
  <si>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</si>
  <si>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</si>
  <si>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</si>
  <si>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</si>
  <si>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</si>
  <si>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</si>
  <si>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</si>
  <si>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</si>
  <si>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</si>
  <si>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</si>
  <si>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</si>
  <si>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</si>
  <si>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</si>
  <si>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</si>
  <si>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</si>
  <si>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</si>
  <si>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</si>
  <si>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</si>
  <si>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</si>
  <si>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</si>
  <si>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</si>
  <si>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</si>
  <si>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</si>
  <si>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</si>
  <si>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</si>
  <si>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</si>
  <si>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</si>
  <si>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</si>
  <si>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</si>
  <si>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</si>
  <si>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</si>
  <si>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</si>
  <si>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</si>
  <si>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</si>
  <si>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</si>
  <si>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</si>
  <si>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</si>
  <si>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</si>
  <si>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</si>
  <si>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</si>
  <si>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</si>
  <si>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</si>
  <si>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</si>
  <si>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</si>
  <si>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</si>
  <si>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</si>
  <si>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</si>
  <si>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</si>
  <si>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</si>
  <si>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</si>
  <si>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</si>
  <si>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</si>
  <si>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</si>
  <si>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</si>
  <si>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</si>
  <si>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</si>
  <si>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</si>
  <si>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</si>
  <si>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</si>
  <si>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</si>
  <si>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</si>
  <si>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</si>
  <si>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</si>
  <si>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</si>
  <si>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</si>
  <si>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</si>
  <si>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</si>
  <si>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</si>
  <si>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</si>
  <si>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</si>
  <si>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</si>
  <si>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</si>
  <si>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</si>
  <si>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</si>
  <si>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</si>
  <si>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</si>
  <si>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</si>
  <si>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</si>
  <si>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</si>
  <si>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</si>
  <si>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</si>
  <si>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</si>
  <si>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</si>
  <si>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</si>
  <si>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</si>
  <si>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</si>
  <si>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</si>
  <si>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</si>
  <si>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</si>
  <si>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</si>
  <si>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</si>
  <si>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</si>
  <si>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</si>
  <si>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</si>
  <si>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</si>
  <si>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</si>
  <si>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</si>
  <si>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</si>
  <si>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</si>
  <si>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</si>
  <si>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</si>
  <si>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</si>
  <si>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</si>
  <si>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</si>
  <si>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</si>
  <si>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</si>
  <si>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</si>
  <si>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</si>
  <si>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</si>
  <si>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</si>
  <si>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</si>
  <si>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</si>
  <si>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</si>
  <si>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</si>
  <si>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</si>
  <si>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</si>
  <si>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</si>
  <si>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</si>
  <si>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</si>
  <si>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</si>
  <si>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</si>
  <si>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</si>
  <si>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</si>
  <si>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</si>
  <si>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</si>
  <si>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</si>
  <si>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</si>
  <si>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</si>
  <si>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</si>
  <si>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</si>
  <si>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</si>
  <si>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</si>
  <si>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</si>
  <si>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</si>
  <si>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</si>
  <si>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</si>
  <si>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</si>
  <si>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</si>
  <si>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</si>
  <si>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</si>
  <si>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</si>
  <si>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</si>
  <si>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</si>
  <si>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</si>
  <si>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</si>
  <si>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</si>
  <si>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</si>
  <si>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</si>
  <si>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</si>
  <si>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</si>
  <si>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</si>
  <si>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</si>
  <si>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</si>
  <si>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</si>
  <si>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</si>
  <si>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</si>
  <si>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</si>
  <si>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</si>
  <si>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</si>
  <si>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</si>
  <si>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</si>
  <si>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</si>
  <si>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</si>
  <si>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</si>
  <si>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</si>
  <si>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</si>
  <si>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</si>
  <si>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</si>
  <si>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</si>
  <si>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</si>
  <si>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</si>
  <si>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</si>
  <si>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</si>
  <si>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</si>
  <si>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</si>
  <si>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</si>
  <si>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</si>
  <si>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</si>
  <si>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</si>
  <si>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</si>
  <si>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</si>
  <si>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</si>
  <si>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</si>
  <si>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</si>
  <si>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</si>
  <si>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</si>
  <si>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</si>
  <si>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</si>
  <si>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</si>
  <si>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</si>
  <si>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</si>
  <si>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</si>
  <si>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</si>
  <si>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</si>
  <si>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</si>
  <si>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</si>
  <si>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</si>
  <si>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</si>
  <si>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</si>
  <si>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</si>
  <si>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</si>
  <si>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</si>
  <si>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</si>
  <si>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</si>
  <si>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</si>
  <si>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</si>
  <si>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</si>
  <si>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</si>
  <si>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</si>
  <si>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</si>
  <si>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</si>
  <si>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</si>
  <si>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</si>
  <si>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</si>
  <si>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</si>
  <si>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</si>
  <si>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</si>
  <si>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</si>
  <si>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</si>
  <si>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</si>
  <si>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</si>
  <si>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</si>
  <si>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</si>
  <si>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</si>
  <si>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</si>
  <si>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</si>
  <si>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</si>
  <si>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</si>
  <si>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</si>
  <si>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</si>
  <si>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</si>
  <si>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</si>
  <si>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</si>
  <si>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</si>
  <si>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</si>
  <si>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</si>
  <si>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</si>
  <si>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</si>
  <si>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</si>
  <si>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</si>
  <si>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</si>
  <si>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</si>
  <si>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</si>
  <si>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</si>
  <si>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</si>
  <si>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</si>
  <si>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</si>
  <si>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</si>
  <si>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</si>
  <si>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</si>
  <si>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</si>
  <si>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</si>
  <si>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</si>
  <si>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</si>
  <si>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</si>
  <si>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</si>
  <si>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</si>
  <si>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</si>
  <si>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</si>
  <si>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</si>
  <si>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</si>
  <si>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</si>
  <si>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</si>
  <si>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</si>
  <si>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</si>
  <si>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</si>
  <si>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</si>
  <si>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</si>
  <si>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</si>
  <si>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</si>
  <si>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</si>
  <si>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</si>
  <si>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</si>
  <si>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</si>
  <si>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</si>
  <si>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</si>
  <si>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</si>
  <si>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</si>
  <si>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</si>
  <si>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</si>
  <si>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</si>
  <si>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</si>
  <si>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</si>
  <si>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</si>
  <si>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</si>
  <si>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</si>
  <si>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</si>
  <si>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</si>
  <si>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</si>
  <si>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</si>
  <si>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</si>
  <si>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</si>
  <si>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</si>
  <si>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</si>
  <si>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</si>
  <si>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</si>
  <si>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</si>
  <si>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</si>
  <si>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</si>
  <si>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</si>
  <si>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</si>
  <si>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</si>
  <si>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</si>
  <si>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</si>
  <si>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</si>
  <si>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</si>
  <si>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</si>
  <si>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</si>
  <si>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</si>
  <si>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</si>
  <si>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</si>
  <si>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</si>
  <si>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</si>
  <si>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</si>
  <si>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</si>
  <si>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</si>
  <si>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</si>
  <si>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</si>
  <si>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</si>
  <si>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</si>
  <si>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</si>
  <si>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</si>
  <si>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</si>
  <si>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</si>
  <si>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</si>
  <si>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</si>
  <si>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</si>
  <si>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</si>
  <si>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</si>
  <si>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</si>
  <si>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</si>
  <si>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</si>
  <si>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</si>
  <si>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</si>
  <si>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</si>
  <si>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</si>
  <si>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</si>
  <si>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</si>
  <si>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</si>
  <si>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</si>
  <si>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</si>
  <si>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</si>
  <si>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</si>
  <si>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</si>
  <si>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</si>
  <si>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</si>
  <si>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</si>
  <si>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</si>
  <si>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</si>
  <si>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</si>
  <si>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</si>
  <si>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</si>
  <si>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</si>
  <si>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</si>
  <si>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</si>
  <si>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</si>
  <si>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</si>
  <si>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</si>
  <si>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</si>
  <si>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</si>
  <si>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</si>
  <si>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</si>
  <si>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</si>
  <si>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</si>
  <si>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</si>
  <si>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</si>
  <si>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</si>
  <si>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</si>
  <si>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</si>
  <si>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</si>
  <si>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</si>
  <si>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</si>
  <si>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</si>
  <si>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</si>
  <si>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</si>
  <si>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</si>
  <si>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</si>
  <si>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</si>
  <si>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</si>
  <si>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</si>
  <si>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</si>
  <si>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</si>
  <si>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</si>
  <si>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</si>
  <si>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</si>
  <si>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</si>
  <si>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</si>
  <si>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</si>
  <si>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</si>
  <si>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</si>
  <si>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</si>
  <si>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</si>
  <si>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</si>
  <si>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</si>
  <si>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</si>
  <si>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</si>
  <si>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</si>
  <si>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</si>
  <si>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</si>
  <si>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</si>
  <si>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</si>
  <si>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</si>
  <si>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</si>
  <si>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</si>
  <si>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</si>
  <si>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</si>
  <si>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</si>
  <si>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</si>
  <si>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</si>
  <si>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</si>
  <si>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</si>
  <si>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</si>
  <si>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</si>
  <si>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</si>
  <si>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</si>
  <si>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</si>
  <si>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</si>
  <si>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</si>
  <si>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</si>
  <si>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</si>
  <si>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</si>
  <si>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</si>
  <si>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</si>
  <si>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</si>
  <si>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</si>
  <si>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</si>
  <si>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</si>
  <si>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</si>
  <si>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</si>
  <si>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</si>
  <si>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</si>
  <si>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</si>
  <si>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</si>
  <si>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</si>
  <si>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</si>
  <si>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</si>
  <si>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</si>
  <si>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</si>
  <si>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</si>
  <si>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</si>
  <si>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</si>
  <si>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</si>
  <si>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</si>
  <si>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</si>
  <si>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</si>
  <si>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</si>
  <si>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</si>
  <si>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</si>
  <si>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</si>
  <si>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</si>
  <si>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</si>
  <si>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</si>
  <si>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</si>
  <si>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</si>
  <si>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</si>
  <si>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</si>
  <si>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</si>
  <si>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</si>
  <si>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</si>
  <si>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</si>
  <si>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</si>
  <si>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</si>
  <si>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</si>
  <si>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</si>
  <si>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</si>
  <si>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</si>
  <si>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</si>
  <si>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</si>
  <si>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</si>
  <si>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</si>
  <si>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</si>
  <si>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</si>
  <si>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</si>
  <si>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</si>
  <si>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</si>
  <si>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</si>
  <si>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</si>
  <si>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</si>
  <si>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</si>
  <si>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</si>
  <si>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</si>
  <si>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</si>
  <si>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</si>
  <si>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</si>
  <si>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</si>
  <si>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</si>
  <si>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</si>
  <si>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</si>
  <si>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</si>
  <si>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</si>
  <si>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</si>
  <si>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</si>
  <si>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</si>
  <si>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</si>
  <si>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</si>
  <si>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</si>
  <si>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</si>
  <si>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</si>
  <si>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</si>
  <si>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</si>
  <si>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</si>
  <si>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</si>
  <si>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</si>
  <si>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</si>
  <si>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</si>
  <si>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</si>
  <si>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</si>
  <si>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</si>
  <si>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</si>
  <si>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</si>
  <si>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</si>
  <si>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</si>
  <si>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</si>
  <si>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</si>
  <si>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</si>
  <si>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</si>
  <si>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</si>
  <si>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</si>
  <si>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</si>
  <si>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</si>
  <si>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</si>
  <si>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</si>
  <si>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</si>
  <si>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</si>
  <si>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</si>
  <si>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</si>
  <si>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</si>
  <si>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</si>
  <si>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</si>
  <si>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</si>
  <si>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</si>
  <si>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</si>
  <si>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</si>
  <si>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</si>
  <si>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</si>
  <si>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</si>
  <si>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</si>
  <si>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</si>
  <si>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</si>
  <si>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</si>
  <si>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</si>
  <si>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</si>
  <si>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</si>
  <si>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</si>
  <si>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</si>
  <si>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</si>
  <si>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</si>
  <si>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</si>
  <si>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</si>
  <si>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</si>
  <si>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</si>
  <si>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</si>
  <si>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</si>
  <si>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</si>
  <si>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</si>
  <si>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</si>
  <si>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</si>
  <si>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</si>
  <si>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</si>
  <si>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</si>
  <si>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</si>
  <si>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</si>
  <si>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</si>
  <si>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</si>
  <si>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</si>
  <si>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</si>
  <si>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</si>
  <si>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</si>
  <si>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</si>
  <si>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</si>
  <si>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</si>
  <si>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</si>
  <si>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</si>
  <si>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</si>
  <si>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</si>
  <si>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</si>
  <si>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</si>
  <si>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</si>
  <si>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</si>
  <si>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</si>
  <si>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</si>
  <si>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</si>
  <si>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</si>
  <si>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</si>
  <si>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</si>
  <si>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</si>
  <si>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</si>
  <si>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</si>
  <si>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</si>
  <si>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</si>
  <si>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</si>
  <si>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</si>
  <si>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</si>
  <si>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</si>
  <si>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</si>
  <si>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</si>
  <si>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</si>
  <si>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</si>
  <si>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</si>
  <si>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</si>
  <si>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</si>
  <si>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</si>
  <si>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</si>
  <si>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</si>
  <si>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</si>
  <si>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</si>
  <si>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</si>
  <si>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</si>
  <si>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</si>
  <si>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</si>
  <si>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</si>
  <si>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</si>
  <si>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</si>
  <si>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</si>
  <si>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</si>
  <si>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</si>
  <si>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</si>
  <si>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</si>
  <si>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</si>
  <si>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</si>
  <si>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</si>
  <si>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</si>
  <si>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</si>
  <si>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</si>
  <si>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</si>
  <si>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</si>
  <si>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</si>
  <si>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</si>
  <si>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</si>
  <si>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</si>
  <si>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</si>
  <si>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</si>
  <si>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</si>
  <si>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</si>
  <si>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</si>
  <si>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</si>
  <si>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</si>
  <si>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</si>
  <si>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</si>
  <si>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</si>
  <si>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</si>
  <si>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</si>
  <si>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</si>
  <si>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</si>
  <si>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</si>
  <si>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</si>
  <si>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</si>
  <si>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</si>
  <si>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</si>
  <si>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</si>
  <si>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</si>
  <si>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</si>
  <si>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</si>
  <si>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</si>
  <si>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</si>
  <si>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</si>
  <si>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</si>
  <si>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</si>
  <si>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</si>
  <si>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</si>
  <si>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</si>
  <si>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</si>
  <si>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</si>
  <si>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</si>
  <si>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</si>
  <si>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</si>
  <si>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</si>
  <si>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</si>
  <si>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</si>
  <si>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</si>
  <si>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</si>
  <si>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</si>
  <si>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</si>
  <si>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</si>
  <si>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</si>
  <si>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</si>
  <si>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</si>
  <si>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</si>
  <si>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</si>
  <si>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</si>
  <si>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</si>
  <si>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</si>
  <si>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</si>
  <si>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</si>
  <si>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</si>
  <si>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</si>
  <si>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</si>
  <si>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</si>
  <si>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</si>
  <si>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</si>
  <si>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</si>
  <si>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</si>
  <si>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</si>
  <si>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</si>
  <si>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</si>
  <si>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</si>
  <si>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</si>
  <si>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</si>
  <si>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</si>
  <si>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</si>
  <si>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</si>
  <si>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</si>
  <si>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</si>
  <si>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</si>
  <si>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</si>
  <si>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</si>
  <si>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</si>
  <si>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</si>
  <si>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</si>
  <si>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</si>
  <si>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</si>
  <si>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</si>
  <si>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</si>
  <si>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</si>
  <si>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</si>
  <si>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</si>
  <si>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</si>
  <si>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</si>
  <si>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</si>
  <si>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</si>
  <si>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</si>
  <si>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</si>
  <si>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</si>
  <si>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</si>
  <si>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</si>
  <si>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</si>
  <si>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</si>
  <si>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</si>
  <si>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</si>
  <si>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</si>
  <si>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</si>
  <si>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</si>
  <si>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</si>
  <si>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</si>
  <si>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</si>
  <si>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</si>
  <si>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</si>
  <si>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</si>
  <si>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</si>
  <si>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</si>
  <si>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</si>
  <si>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</si>
  <si>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</si>
  <si>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</si>
  <si>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</si>
  <si>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</si>
  <si>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</si>
  <si>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</si>
  <si>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</si>
  <si>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</si>
  <si>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</si>
  <si>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</si>
  <si>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</si>
  <si>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</si>
  <si>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</si>
  <si>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</si>
  <si>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</si>
  <si>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</si>
  <si>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</si>
  <si>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</si>
  <si>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</si>
  <si>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</si>
  <si>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</si>
  <si>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</si>
  <si>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</si>
  <si>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</si>
  <si>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</si>
  <si>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</si>
  <si>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</si>
  <si>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</si>
  <si>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</si>
  <si>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</si>
  <si>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</si>
  <si>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</si>
  <si>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</si>
  <si>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</si>
  <si>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</si>
  <si>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</si>
  <si>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</si>
  <si>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</si>
  <si>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</si>
  <si>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</si>
  <si>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</si>
  <si>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</si>
  <si>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</si>
  <si>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</si>
  <si>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</si>
  <si>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</si>
  <si>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</si>
  <si>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</si>
  <si>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</si>
  <si>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</si>
  <si>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</si>
  <si>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</si>
  <si>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</si>
  <si>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</si>
  <si>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</si>
  <si>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</si>
  <si>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</si>
  <si>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</si>
  <si>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</si>
  <si>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</si>
  <si>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</si>
  <si>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</si>
  <si>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</si>
  <si>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</si>
  <si>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</si>
  <si>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</si>
  <si>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</si>
  <si>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</si>
  <si>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</si>
  <si>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</si>
  <si>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</si>
  <si>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</si>
  <si>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</si>
  <si>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</si>
  <si>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</si>
  <si>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</si>
  <si>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</si>
  <si>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</si>
  <si>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</si>
  <si>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</si>
  <si>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</si>
  <si>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</si>
  <si>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</si>
  <si>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</si>
  <si>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</si>
  <si>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</si>
  <si>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</si>
  <si>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</si>
  <si>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</si>
  <si>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</si>
  <si>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</si>
  <si>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</si>
  <si>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</si>
  <si>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</si>
  <si>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</si>
  <si>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</si>
  <si>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</si>
  <si>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</si>
  <si>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</si>
  <si>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</si>
  <si>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</si>
  <si>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</si>
  <si>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</si>
  <si>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</si>
  <si>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</si>
  <si>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</si>
  <si>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</si>
  <si>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</si>
  <si>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</si>
  <si>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</si>
  <si>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</si>
  <si>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</si>
  <si>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</si>
  <si>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</si>
  <si>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</si>
  <si>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</si>
  <si>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</si>
  <si>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</si>
  <si>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</si>
  <si>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</si>
  <si>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</si>
  <si>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</si>
  <si>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</si>
  <si>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</si>
  <si>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</si>
  <si>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</si>
  <si>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</si>
  <si>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</si>
  <si>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</si>
  <si>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</si>
  <si>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</si>
  <si>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</si>
  <si>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</si>
  <si>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</si>
  <si>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</si>
  <si>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</si>
  <si>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</si>
  <si>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</si>
  <si>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</si>
  <si>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</si>
  <si>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</si>
  <si>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</si>
  <si>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</si>
  <si>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</si>
  <si>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</si>
  <si>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</si>
  <si>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</si>
  <si>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</si>
  <si>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</si>
  <si>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</si>
  <si>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</si>
  <si>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</si>
  <si>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</si>
  <si>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</si>
  <si>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</si>
  <si>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</si>
  <si>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</si>
  <si>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</si>
  <si>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</si>
  <si>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</si>
  <si>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</si>
  <si>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</si>
  <si>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</si>
  <si>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</si>
  <si>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</si>
  <si>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</si>
  <si>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</si>
  <si>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</si>
  <si>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</si>
  <si>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</si>
  <si>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</si>
  <si>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</si>
  <si>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</si>
  <si>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</si>
  <si>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</si>
  <si>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</si>
  <si>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</si>
  <si>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</si>
  <si>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</si>
  <si>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</si>
  <si>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</si>
  <si>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</si>
  <si>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</si>
  <si>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</si>
  <si>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</si>
  <si>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</si>
  <si>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</si>
  <si>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</si>
  <si>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</si>
  <si>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</si>
  <si>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</si>
  <si>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</si>
  <si>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</si>
  <si>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</si>
  <si>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</si>
  <si>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</si>
  <si>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</si>
  <si>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</si>
  <si>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</si>
  <si>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</si>
  <si>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</si>
  <si>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</si>
  <si>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</si>
  <si>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</si>
  <si>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</si>
  <si>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</si>
  <si>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</si>
  <si>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</si>
  <si>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</si>
  <si>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</si>
  <si>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</si>
  <si>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</si>
  <si>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</si>
  <si>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</si>
  <si>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</si>
  <si>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</si>
  <si>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</si>
  <si>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</si>
  <si>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</si>
  <si>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</si>
  <si>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</si>
  <si>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</si>
  <si>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</si>
  <si>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</si>
  <si>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</si>
  <si>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</si>
  <si>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</si>
  <si>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</si>
  <si>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</si>
  <si>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</si>
  <si>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</si>
  <si>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</si>
  <si>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</si>
  <si>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</si>
  <si>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</si>
  <si>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</si>
  <si>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</si>
  <si>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</si>
  <si>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</si>
  <si>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</si>
  <si>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</si>
  <si>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</si>
  <si>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</si>
  <si>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</si>
  <si>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</si>
  <si>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</si>
  <si>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</si>
  <si>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</si>
  <si>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</si>
  <si>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</si>
  <si>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</si>
  <si>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</si>
  <si>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</si>
  <si>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</si>
  <si>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</si>
  <si>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</si>
  <si>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</si>
  <si>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</si>
  <si>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</si>
  <si>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</si>
  <si>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</si>
  <si>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</si>
  <si>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</si>
  <si>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</si>
  <si>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</si>
  <si>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</si>
  <si>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</si>
  <si>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</si>
  <si>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</si>
  <si>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</si>
  <si>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</si>
  <si>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</si>
  <si>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</si>
  <si>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</si>
  <si>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</si>
  <si>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</si>
  <si>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</si>
  <si>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</si>
  <si>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</si>
  <si>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</si>
  <si>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</si>
  <si>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</si>
  <si>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</si>
  <si>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</si>
  <si>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</si>
  <si>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</si>
  <si>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</si>
  <si>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</si>
  <si>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</si>
  <si>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</si>
  <si>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</si>
  <si>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</si>
  <si>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</si>
  <si>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</si>
  <si>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</si>
  <si>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</si>
  <si>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</si>
  <si>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</si>
  <si>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</si>
  <si>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</si>
  <si>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</si>
  <si>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</si>
  <si>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</si>
  <si>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</si>
  <si>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</si>
  <si>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</si>
  <si>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</si>
  <si>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</si>
  <si>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</si>
  <si>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</si>
  <si>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</si>
  <si>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</si>
  <si>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</si>
  <si>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</si>
  <si>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</si>
  <si>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</si>
  <si>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</si>
  <si>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</si>
  <si>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</si>
  <si>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</si>
  <si>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</si>
  <si>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</si>
  <si>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</si>
  <si>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</si>
  <si>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</si>
  <si>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</si>
  <si>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</si>
  <si>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</si>
  <si>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</si>
  <si>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</si>
  <si>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</si>
  <si>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</si>
  <si>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</si>
  <si>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</si>
  <si>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</si>
  <si>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</si>
  <si>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</si>
  <si>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</si>
  <si>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</si>
  <si>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</si>
  <si>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</si>
  <si>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</si>
  <si>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</si>
  <si>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</si>
  <si>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</si>
  <si>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</si>
  <si>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</si>
  <si>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</si>
  <si>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</si>
  <si>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</si>
  <si>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</si>
  <si>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</si>
  <si>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</si>
  <si>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</si>
  <si>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</si>
  <si>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</si>
  <si>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</si>
  <si>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</si>
  <si>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</si>
  <si>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</si>
  <si>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</si>
  <si>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</si>
  <si>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</si>
  <si>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</si>
  <si>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</si>
  <si>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</si>
  <si>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</si>
  <si>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</si>
  <si>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</si>
  <si>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</si>
  <si>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</si>
  <si>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</si>
  <si>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</si>
  <si>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</si>
  <si>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</si>
  <si>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</si>
  <si>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</si>
  <si>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</si>
  <si>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</si>
  <si>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</si>
  <si>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</si>
  <si>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</si>
  <si>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</si>
  <si>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</si>
  <si>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</si>
  <si>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</si>
  <si>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</si>
  <si>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</si>
  <si>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</si>
  <si>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</si>
  <si>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</si>
  <si>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</si>
  <si>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</si>
  <si>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</si>
  <si>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</si>
  <si>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</si>
  <si>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</si>
  <si>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</si>
  <si>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</si>
  <si>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</si>
  <si>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</si>
  <si>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</si>
  <si>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</si>
  <si>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</si>
  <si>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</si>
  <si>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</si>
  <si>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</si>
  <si>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</si>
  <si>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</si>
  <si>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</si>
  <si>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</si>
  <si>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</si>
  <si>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</si>
  <si>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</si>
  <si>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</si>
  <si>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</si>
  <si>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</si>
  <si>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</si>
  <si>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</si>
  <si>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</si>
  <si>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</si>
  <si>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</si>
  <si>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</si>
  <si>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</si>
  <si>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</si>
  <si>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</si>
  <si>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</si>
  <si>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</si>
  <si>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</si>
  <si>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</si>
  <si>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</si>
  <si>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</si>
  <si>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</si>
  <si>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</si>
  <si>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</si>
  <si>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</si>
  <si>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</si>
  <si>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</si>
  <si>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</si>
  <si>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</si>
  <si>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</si>
  <si>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</si>
  <si>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</si>
  <si>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</si>
  <si>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</si>
  <si>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</si>
  <si>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</si>
  <si>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</si>
  <si>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</si>
  <si>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</si>
  <si>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</si>
  <si>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</si>
  <si>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</si>
  <si>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</si>
  <si>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</si>
  <si>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</si>
  <si>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</si>
  <si>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</si>
  <si>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</si>
  <si>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</si>
  <si>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</si>
  <si>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</si>
  <si>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</si>
  <si>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</si>
  <si>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</si>
  <si>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</si>
  <si>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</si>
  <si>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</si>
  <si>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</si>
  <si>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</si>
  <si>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</si>
  <si>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</si>
  <si>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</si>
  <si>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</si>
  <si>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</si>
  <si>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</si>
  <si>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</si>
  <si>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</si>
  <si>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</si>
  <si>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</si>
  <si>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</si>
  <si>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</si>
  <si>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</si>
  <si>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</si>
  <si>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</si>
  <si>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</si>
  <si>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</si>
  <si>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</si>
  <si>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</si>
  <si>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</si>
  <si>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</si>
  <si>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</si>
  <si>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</si>
  <si>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</si>
  <si>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</si>
  <si>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</si>
  <si>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</si>
  <si>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</si>
  <si>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</si>
  <si>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</si>
  <si>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</si>
  <si>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</si>
  <si>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</si>
  <si>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</si>
  <si>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</si>
  <si>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</si>
  <si>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</si>
  <si>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</si>
  <si>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</si>
  <si>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</si>
  <si>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</si>
  <si>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</si>
  <si>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</si>
  <si>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</si>
  <si>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</si>
  <si>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</si>
  <si>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</si>
  <si>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</si>
  <si>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</si>
  <si>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</si>
  <si>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</si>
  <si>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</si>
  <si>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</si>
  <si>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</si>
  <si>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</si>
  <si>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</si>
  <si>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</si>
  <si>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</si>
  <si>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</si>
  <si>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</si>
  <si>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</si>
  <si>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</si>
  <si>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</si>
  <si>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</si>
  <si>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</si>
  <si>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</si>
  <si>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</si>
  <si>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</si>
  <si>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</si>
  <si>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</si>
  <si>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</si>
  <si>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</si>
  <si>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</si>
  <si>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</si>
  <si>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</si>
  <si>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</si>
  <si>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</si>
  <si>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</si>
  <si>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</si>
  <si>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</si>
  <si>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</si>
  <si>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</si>
  <si>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</si>
  <si>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</si>
  <si>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</si>
  <si>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</si>
  <si>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</si>
  <si>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</si>
  <si>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</si>
  <si>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</si>
  <si>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</si>
  <si>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</si>
  <si>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</si>
  <si>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</si>
  <si>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</si>
  <si>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</si>
  <si>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</si>
  <si>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</si>
  <si>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</si>
  <si>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</si>
  <si>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</si>
  <si>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</si>
  <si>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</si>
  <si>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</si>
  <si>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</si>
  <si>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</si>
  <si>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</si>
  <si>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</si>
  <si>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</si>
  <si>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</si>
  <si>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</si>
  <si>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</si>
  <si>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</si>
  <si>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</si>
  <si>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</si>
  <si>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</si>
  <si>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</si>
  <si>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</si>
  <si>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</si>
  <si>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</si>
  <si>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</si>
  <si>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</si>
  <si>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</si>
  <si>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</si>
  <si>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</si>
  <si>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</si>
  <si>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</si>
  <si>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</si>
  <si>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</si>
  <si>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</si>
  <si>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</si>
  <si>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</si>
  <si>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</si>
  <si>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</si>
  <si>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</si>
  <si>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</si>
  <si>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</si>
  <si>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</si>
  <si>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</si>
  <si>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</si>
  <si>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</si>
  <si>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</si>
  <si>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</si>
  <si>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</si>
  <si>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</si>
  <si>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</si>
  <si>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</si>
  <si>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</si>
  <si>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</si>
  <si>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</si>
  <si>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</si>
  <si>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</si>
  <si>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</si>
  <si>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</si>
  <si>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</si>
  <si>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</si>
  <si>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</si>
  <si>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</si>
  <si>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</si>
  <si>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</si>
  <si>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</si>
  <si>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</si>
  <si>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</si>
  <si>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</si>
  <si>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</si>
  <si>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</si>
  <si>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</si>
  <si>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</si>
  <si>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</si>
  <si>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</si>
  <si>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</si>
  <si>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</si>
  <si>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</si>
  <si>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</si>
  <si>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</si>
  <si>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</si>
  <si>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</si>
  <si>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</si>
  <si>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</si>
  <si>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</si>
  <si>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</si>
  <si>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</si>
  <si>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</si>
  <si>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</si>
  <si>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</si>
  <si>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</si>
  <si>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</si>
  <si>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</si>
  <si>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</si>
  <si>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</si>
  <si>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</si>
  <si>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</si>
  <si>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</si>
  <si>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</si>
  <si>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</si>
  <si>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</si>
  <si>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</si>
  <si>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</si>
  <si>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</si>
  <si>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</si>
  <si>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</si>
  <si>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</si>
  <si>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</si>
  <si>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</si>
  <si>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</si>
  <si>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</si>
  <si>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</si>
  <si>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</si>
  <si>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</si>
  <si>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</si>
  <si>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</si>
  <si>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</si>
  <si>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</si>
  <si>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</si>
  <si>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</si>
  <si>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</si>
  <si>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</si>
  <si>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</si>
  <si>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</si>
  <si>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</si>
  <si>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</si>
  <si>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</si>
  <si>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</si>
  <si>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</si>
  <si>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</si>
  <si>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</si>
  <si>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</si>
  <si>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</si>
  <si>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</si>
  <si>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</si>
  <si>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</si>
  <si>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</si>
  <si>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</si>
  <si>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</si>
  <si>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</si>
  <si>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</si>
  <si>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</si>
  <si>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</si>
  <si>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</si>
  <si>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</si>
  <si>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</si>
  <si>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</si>
  <si>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</si>
  <si>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</si>
  <si>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</si>
  <si>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</si>
  <si>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</si>
  <si>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</si>
  <si>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</si>
  <si>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</si>
  <si>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</si>
  <si>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</si>
  <si>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</si>
  <si>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</si>
  <si>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</si>
  <si>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</si>
  <si>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</si>
  <si>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</si>
  <si>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</si>
  <si>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</si>
  <si>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</si>
  <si>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</si>
  <si>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</si>
  <si>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</si>
  <si>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</si>
  <si>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</si>
  <si>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</si>
  <si>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</si>
  <si>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</si>
  <si>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</si>
  <si>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</si>
  <si>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</si>
  <si>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</si>
  <si>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</si>
  <si>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</si>
  <si>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</si>
  <si>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</si>
  <si>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</si>
  <si>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</si>
  <si>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</si>
  <si>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</si>
  <si>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</si>
  <si>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</si>
  <si>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</si>
  <si>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</si>
  <si>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</si>
  <si>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</si>
  <si>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</si>
  <si>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</si>
  <si>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</si>
  <si>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</si>
  <si>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</si>
  <si>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</si>
  <si>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</si>
  <si>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</si>
  <si>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</si>
  <si>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</si>
  <si>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</si>
  <si>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</si>
  <si>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</si>
  <si>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</si>
  <si>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</si>
  <si>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</si>
  <si>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</si>
  <si>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</si>
  <si>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</si>
  <si>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</si>
  <si>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</si>
  <si>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</si>
  <si>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</si>
  <si>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</si>
  <si>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</si>
  <si>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</si>
  <si>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</si>
  <si>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</si>
  <si>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</si>
  <si>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</si>
  <si>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</si>
  <si>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</si>
  <si>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</si>
  <si>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</si>
  <si>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</si>
  <si>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</si>
  <si>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</si>
  <si>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</si>
  <si>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</si>
  <si>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</si>
  <si>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</si>
  <si>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</si>
  <si>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</si>
  <si>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</si>
  <si>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</si>
  <si>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</si>
  <si>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</si>
  <si>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</si>
  <si>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</si>
  <si>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</si>
  <si>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</si>
  <si>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</si>
  <si>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</si>
  <si>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</si>
  <si>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</si>
  <si>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</si>
  <si>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</si>
  <si>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</si>
  <si>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</si>
  <si>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</si>
  <si>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</si>
  <si>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</si>
  <si>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</si>
  <si>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</si>
  <si>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</si>
  <si>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</si>
  <si>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</si>
  <si>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</si>
  <si>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</si>
  <si>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</si>
  <si>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</si>
  <si>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</si>
  <si>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</si>
  <si>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</si>
  <si>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</si>
  <si>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</si>
  <si>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</si>
  <si>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</si>
  <si>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</si>
  <si>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</si>
  <si>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</si>
  <si>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</si>
  <si>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</si>
  <si>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</si>
  <si>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</si>
  <si>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</si>
  <si>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</si>
  <si>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</si>
  <si>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</si>
  <si>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</si>
  <si>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</si>
  <si>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</si>
  <si>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</si>
  <si>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</si>
  <si>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</si>
  <si>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</si>
  <si>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</si>
  <si>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</si>
  <si>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</si>
  <si>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</si>
  <si>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</si>
  <si>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</si>
  <si>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</si>
  <si>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</si>
  <si>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</si>
  <si>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</si>
  <si>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</si>
  <si>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</si>
  <si>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</si>
  <si>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</si>
  <si>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</si>
  <si>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</si>
  <si>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</si>
  <si>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</si>
  <si>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</si>
  <si>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</si>
  <si>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</si>
  <si>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</si>
  <si>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</si>
  <si>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</si>
  <si>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</si>
  <si>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</si>
  <si>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</si>
  <si>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</si>
  <si>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</si>
  <si>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</si>
  <si>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</si>
  <si>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</si>
  <si>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</si>
  <si>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</si>
  <si>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</si>
  <si>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</si>
  <si>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</si>
  <si>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</si>
  <si>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</si>
  <si>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</si>
  <si>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</si>
  <si>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</si>
  <si>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</si>
  <si>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</si>
  <si>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</si>
  <si>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</si>
  <si>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</si>
  <si>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</si>
  <si>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</si>
  <si>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</si>
  <si>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</si>
  <si>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</si>
  <si>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</si>
  <si>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</si>
  <si>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</si>
  <si>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</si>
  <si>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</si>
  <si>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</si>
  <si>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</si>
  <si>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</si>
  <si>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</si>
  <si>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</si>
  <si>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</si>
  <si>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</si>
  <si>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</si>
  <si>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</si>
  <si>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</si>
  <si>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</si>
  <si>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</si>
  <si>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</si>
  <si>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</si>
  <si>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</si>
  <si>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</si>
  <si>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</si>
  <si>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</si>
  <si>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</si>
  <si>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</si>
  <si>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</si>
  <si>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</si>
  <si>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</si>
  <si>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</si>
  <si>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</si>
  <si>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</si>
  <si>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</si>
  <si>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</si>
  <si>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</si>
  <si>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</si>
  <si>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</si>
  <si>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</si>
  <si>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</si>
  <si>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</si>
  <si>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</si>
  <si>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</si>
  <si>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</si>
  <si>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</si>
  <si>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</si>
  <si>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</si>
  <si>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</si>
  <si>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</si>
  <si>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</si>
  <si>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</si>
  <si>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</si>
  <si>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</si>
  <si>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</si>
  <si>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</si>
  <si>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</si>
  <si>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</si>
  <si>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</si>
  <si>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</si>
  <si>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</si>
  <si>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</si>
  <si>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</si>
  <si>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</si>
  <si>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</si>
  <si>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</si>
  <si>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</si>
  <si>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</si>
  <si>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</si>
  <si>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</si>
  <si>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</si>
  <si>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</si>
  <si>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</si>
  <si>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</si>
  <si>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</si>
  <si>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</si>
  <si>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</si>
  <si>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</si>
  <si>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</si>
  <si>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</si>
  <si>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</si>
  <si>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</si>
  <si>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</si>
  <si>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</si>
  <si>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</si>
  <si>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</si>
  <si>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</si>
  <si>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</si>
  <si>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</si>
  <si>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</si>
  <si>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</si>
  <si>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</si>
  <si>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</si>
  <si>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</si>
  <si>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</si>
  <si>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</si>
  <si>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</si>
  <si>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</si>
  <si>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</si>
  <si>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</si>
  <si>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</si>
  <si>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</si>
  <si>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</si>
  <si>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</si>
  <si>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</si>
  <si>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</si>
  <si>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</si>
  <si>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</si>
  <si>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</si>
  <si>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</si>
  <si>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</si>
  <si>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</si>
  <si>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</si>
  <si>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</si>
  <si>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</si>
  <si>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</si>
  <si>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</si>
  <si>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</si>
  <si>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</si>
  <si>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</si>
  <si>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</si>
  <si>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</si>
  <si>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</si>
  <si>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</si>
  <si>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</si>
  <si>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</si>
  <si>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</si>
  <si>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</si>
  <si>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</si>
  <si>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</si>
  <si>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</si>
  <si>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</si>
  <si>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</si>
  <si>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</si>
  <si>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</si>
  <si>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</si>
  <si>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</si>
  <si>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</si>
  <si>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</si>
  <si>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</si>
  <si>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</si>
  <si>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</si>
  <si>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</si>
  <si>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</si>
  <si>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</si>
  <si>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</si>
  <si>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</si>
  <si>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</si>
  <si>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</si>
  <si>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</si>
  <si>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</si>
  <si>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</si>
  <si>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</si>
  <si>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</si>
  <si>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</si>
  <si>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</si>
  <si>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</si>
  <si>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</si>
  <si>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</si>
  <si>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</si>
  <si>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</si>
  <si>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</si>
  <si>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</si>
  <si>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</si>
  <si>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</si>
  <si>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</si>
  <si>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</si>
  <si>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</si>
  <si>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</si>
  <si>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</si>
  <si>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</si>
  <si>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</si>
  <si>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</si>
  <si>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</si>
  <si>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</si>
  <si>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</si>
  <si>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</si>
  <si>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</si>
  <si>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</si>
  <si>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</si>
  <si>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</si>
  <si>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</si>
  <si>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</si>
  <si>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</si>
  <si>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</si>
  <si>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</si>
  <si>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</si>
  <si>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</si>
  <si>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</si>
  <si>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</si>
  <si>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</si>
  <si>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</si>
  <si>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</si>
  <si>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</si>
  <si>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</si>
  <si>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</si>
  <si>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</si>
  <si>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</si>
  <si>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</si>
  <si>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</si>
  <si>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</si>
  <si>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</si>
  <si>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</si>
  <si>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</si>
  <si>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</si>
  <si>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</si>
  <si>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</si>
  <si>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</si>
  <si>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</si>
  <si>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</si>
  <si>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</si>
  <si>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</si>
  <si>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</si>
  <si>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</si>
  <si>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</si>
  <si>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</si>
  <si>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</si>
  <si>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</si>
  <si>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</si>
  <si>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</si>
  <si>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</si>
  <si>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</si>
  <si>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</si>
  <si>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</si>
  <si>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</si>
  <si>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</si>
  <si>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</si>
  <si>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</si>
  <si>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</si>
  <si>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</si>
  <si>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</si>
  <si>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</si>
  <si>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</si>
  <si>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</si>
  <si>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</si>
  <si>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</si>
  <si>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</si>
  <si>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</si>
  <si>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</si>
  <si>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</si>
  <si>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</si>
  <si>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</si>
  <si>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</si>
  <si>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</si>
  <si>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</si>
  <si>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</si>
  <si>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</si>
  <si>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</si>
  <si>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</si>
  <si>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</si>
  <si>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</si>
  <si>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</si>
  <si>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</si>
  <si>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</si>
  <si>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</si>
  <si>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</si>
  <si>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</si>
  <si>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</si>
  <si>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</si>
  <si>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</si>
  <si>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</si>
  <si>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</si>
  <si>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</si>
  <si>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</si>
  <si>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</si>
  <si>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</si>
  <si>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</si>
  <si>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</si>
  <si>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</si>
  <si>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</si>
  <si>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</si>
  <si>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</si>
  <si>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</si>
  <si>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</si>
  <si>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</si>
  <si>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</si>
  <si>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</si>
  <si>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</si>
  <si>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</si>
  <si>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</si>
  <si>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</si>
  <si>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</si>
  <si>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</si>
  <si>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</si>
  <si>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</si>
  <si>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</si>
  <si>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</si>
  <si>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</si>
  <si>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</si>
  <si>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</si>
  <si>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</si>
  <si>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</si>
  <si>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</si>
  <si>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</si>
  <si>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</si>
  <si>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</si>
  <si>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</si>
  <si>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</si>
  <si>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</si>
  <si>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</si>
  <si>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</si>
  <si>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</si>
  <si>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</si>
  <si>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</si>
  <si>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</si>
  <si>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</si>
  <si>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</si>
  <si>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</si>
  <si>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</si>
  <si>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</si>
  <si>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</si>
  <si>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</si>
  <si>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</si>
  <si>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</si>
  <si>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</si>
  <si>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</si>
  <si>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</si>
  <si>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</si>
  <si>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</si>
  <si>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</si>
  <si>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</si>
  <si>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</si>
  <si>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</si>
  <si>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</si>
  <si>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</si>
  <si>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</si>
  <si>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</si>
  <si>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</si>
  <si>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</si>
  <si>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</si>
  <si>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</si>
  <si>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</si>
  <si>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</si>
  <si>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</si>
  <si>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</si>
  <si>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</si>
  <si>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</si>
  <si>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</si>
  <si>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</si>
  <si>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</si>
  <si>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</si>
  <si>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</si>
  <si>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</si>
  <si>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</si>
  <si>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</si>
  <si>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</si>
  <si>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</si>
  <si>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</si>
  <si>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</si>
  <si>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</si>
  <si>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</si>
  <si>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</si>
  <si>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</si>
  <si>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</si>
  <si>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</si>
  <si>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</si>
  <si>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</si>
  <si>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</si>
  <si>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</si>
  <si>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</si>
  <si>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</si>
  <si>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</si>
  <si>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</si>
  <si>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</si>
  <si>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</si>
  <si>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</si>
  <si>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</si>
  <si>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</si>
  <si>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</si>
  <si>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</si>
  <si>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</si>
  <si>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</si>
  <si>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</si>
  <si>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</si>
  <si>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</si>
  <si>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</si>
  <si>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</si>
  <si>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</si>
  <si>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</si>
  <si>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</si>
  <si>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</si>
  <si>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</si>
  <si>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</si>
  <si>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</si>
  <si>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</si>
  <si>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</si>
  <si>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</si>
  <si>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</si>
  <si>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</si>
  <si>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</si>
  <si>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</si>
  <si>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</si>
  <si>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</si>
  <si>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</si>
  <si>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</si>
  <si>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</si>
  <si>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</si>
  <si>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</si>
  <si>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</si>
  <si>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</si>
  <si>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</si>
  <si>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</si>
  <si>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</si>
  <si>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</si>
  <si>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</si>
  <si>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</si>
  <si>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</si>
  <si>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</si>
  <si>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</si>
  <si>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</si>
  <si>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</si>
  <si>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</si>
  <si>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</si>
  <si>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</si>
  <si>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</si>
  <si>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</si>
  <si>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</si>
  <si>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</si>
  <si>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</si>
  <si>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</si>
  <si>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</si>
  <si>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</si>
  <si>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</si>
  <si>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</si>
  <si>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</si>
  <si>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</si>
  <si>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</si>
  <si>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</si>
  <si>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</si>
  <si>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</si>
  <si>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</si>
  <si>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</si>
  <si>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</si>
  <si>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</si>
  <si>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</si>
  <si>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</si>
  <si>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</si>
  <si>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</si>
  <si>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</si>
  <si>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</si>
  <si>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</si>
  <si>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</si>
  <si>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</si>
  <si>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</si>
  <si>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</si>
  <si>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</si>
  <si>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</si>
  <si>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</si>
  <si>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</si>
  <si>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</si>
  <si>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</si>
  <si>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</si>
  <si>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</si>
  <si>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</si>
  <si>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</si>
  <si>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</si>
  <si>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</si>
  <si>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</si>
  <si>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</si>
  <si>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</si>
  <si>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</si>
  <si>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</si>
  <si>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</si>
  <si>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</si>
  <si>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</si>
  <si>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</si>
  <si>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</si>
  <si>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</si>
  <si>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</si>
  <si>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</si>
  <si>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</si>
  <si>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</si>
  <si>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</si>
  <si>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</si>
  <si>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</si>
  <si>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</si>
  <si>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</si>
  <si>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</si>
  <si>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</si>
  <si>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</si>
  <si>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</si>
  <si>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</si>
  <si>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</si>
  <si>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</si>
  <si>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</si>
  <si>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</si>
  <si>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</si>
  <si>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</si>
  <si>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</si>
  <si>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</si>
  <si>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</si>
  <si>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</si>
  <si>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</si>
  <si>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</si>
  <si>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</si>
  <si>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</si>
  <si>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</si>
  <si>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</si>
  <si>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</si>
  <si>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</si>
  <si>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</si>
  <si>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</si>
  <si>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</si>
  <si>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</si>
  <si>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</si>
  <si>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</si>
  <si>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</si>
  <si>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</si>
  <si>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</si>
  <si>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</si>
  <si>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</si>
  <si>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</si>
  <si>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</si>
  <si>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</si>
  <si>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</si>
  <si>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</si>
  <si>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</si>
  <si>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</si>
  <si>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</si>
  <si>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</si>
  <si>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</si>
  <si>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</si>
  <si>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</si>
  <si>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</si>
  <si>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</si>
  <si>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</si>
  <si>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</si>
  <si>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</si>
  <si>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</si>
  <si>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</si>
  <si>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</si>
  <si>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</si>
  <si>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</si>
  <si>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</si>
  <si>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</si>
  <si>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</si>
  <si>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</si>
  <si>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</si>
  <si>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</si>
  <si>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</si>
  <si>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</si>
  <si>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</si>
  <si>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</si>
  <si>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</si>
  <si>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</si>
  <si>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</si>
  <si>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</si>
  <si>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</si>
  <si>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</si>
  <si>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</si>
  <si>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</si>
  <si>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</si>
  <si>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</si>
  <si>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</si>
  <si>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</si>
  <si>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</si>
  <si>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</si>
  <si>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</si>
  <si>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</si>
  <si>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</si>
  <si>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</si>
  <si>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</si>
  <si>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</si>
  <si>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</si>
  <si>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</si>
  <si>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</si>
  <si>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</si>
  <si>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</si>
  <si>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</si>
  <si>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</si>
  <si>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</si>
  <si>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</si>
  <si>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</si>
  <si>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</si>
  <si>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</si>
  <si>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</si>
  <si>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</si>
  <si>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</si>
  <si>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</si>
  <si>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</si>
  <si>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</si>
  <si>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</si>
  <si>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</si>
  <si>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</si>
  <si>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</si>
  <si>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</si>
  <si>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</si>
  <si>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</si>
  <si>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</si>
  <si>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</si>
  <si>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</si>
  <si>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</si>
  <si>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</si>
  <si>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</si>
  <si>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</si>
  <si>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</si>
  <si>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</si>
  <si>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</si>
  <si>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</si>
  <si>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</si>
  <si>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</si>
  <si>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</si>
  <si>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</si>
  <si>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</si>
  <si>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</si>
  <si>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</si>
  <si>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</si>
  <si>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</si>
  <si>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</si>
  <si>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</si>
  <si>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</si>
  <si>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</si>
  <si>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</si>
  <si>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</si>
  <si>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</si>
  <si>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</si>
  <si>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</si>
  <si>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</si>
  <si>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</si>
  <si>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</si>
  <si>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</si>
  <si>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</si>
  <si>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</si>
  <si>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</si>
  <si>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</si>
  <si>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</si>
  <si>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</si>
  <si>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</si>
  <si>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</si>
  <si>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</si>
  <si>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</si>
  <si>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</si>
  <si>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</si>
  <si>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</si>
  <si>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</si>
  <si>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</si>
  <si>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</si>
  <si>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</si>
  <si>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</si>
  <si>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</si>
  <si>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</si>
  <si>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</si>
  <si>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</si>
  <si>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</si>
  <si>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</si>
  <si>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</si>
  <si>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</si>
  <si>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</si>
  <si>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</si>
  <si>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</si>
  <si>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</si>
  <si>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</si>
  <si>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</si>
  <si>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</si>
  <si>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</si>
  <si>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</si>
  <si>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</si>
  <si>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</si>
  <si>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</si>
  <si>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</si>
  <si>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</si>
  <si>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</si>
  <si>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</si>
  <si>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</si>
  <si>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</si>
  <si>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</si>
  <si>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</si>
  <si>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</si>
  <si>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</si>
  <si>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</si>
  <si>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</si>
  <si>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</si>
  <si>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</si>
  <si>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</si>
  <si>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</si>
  <si>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</si>
  <si>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</si>
  <si>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</si>
  <si>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</si>
  <si>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</si>
  <si>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</si>
  <si>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</si>
  <si>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</si>
  <si>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</si>
  <si>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</si>
  <si>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</si>
  <si>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</si>
  <si>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</si>
  <si>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</si>
  <si>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</si>
  <si>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</si>
  <si>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</si>
  <si>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</si>
  <si>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</si>
  <si>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</si>
  <si>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</si>
  <si>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</si>
  <si>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</si>
  <si>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</si>
  <si>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</si>
  <si>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</si>
  <si>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</si>
  <si>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</si>
  <si>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</si>
  <si>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</si>
  <si>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</si>
  <si>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</si>
  <si>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</si>
  <si>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</si>
  <si>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</si>
  <si>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</si>
  <si>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</si>
  <si>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</si>
  <si>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</si>
  <si>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</si>
  <si>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</si>
  <si>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</si>
  <si>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</si>
  <si>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</si>
  <si>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</si>
  <si>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</si>
  <si>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</si>
  <si>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</si>
  <si>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</si>
  <si>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</si>
  <si>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</si>
  <si>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</si>
  <si>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</si>
  <si>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</si>
  <si>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</si>
  <si>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</si>
  <si>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</si>
  <si>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</si>
  <si>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</si>
  <si>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</si>
  <si>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</si>
  <si>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</si>
  <si>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</si>
  <si>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</si>
  <si>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</si>
  <si>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</si>
  <si>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</si>
  <si>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</si>
  <si>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</si>
  <si>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</si>
  <si>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</si>
  <si>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</si>
  <si>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</si>
  <si>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</si>
  <si>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</si>
  <si>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</si>
  <si>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</si>
  <si>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</si>
  <si>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</si>
  <si>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</si>
  <si>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</si>
  <si>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</si>
  <si>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</si>
  <si>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</si>
  <si>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</si>
  <si>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</si>
  <si>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</si>
  <si>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</si>
  <si>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</si>
  <si>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</si>
  <si>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</si>
  <si>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</si>
  <si>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</si>
  <si>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</si>
  <si>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</si>
  <si>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</si>
  <si>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</si>
  <si>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</si>
  <si>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</si>
  <si>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</si>
  <si>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</si>
  <si>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</si>
  <si>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</si>
  <si>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</si>
  <si>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</si>
  <si>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</si>
  <si>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</si>
  <si>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</si>
  <si>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</si>
  <si>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</si>
  <si>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</si>
  <si>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</si>
  <si>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</si>
  <si>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</si>
  <si>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</si>
  <si>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</si>
  <si>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</si>
  <si>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</si>
  <si>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</si>
  <si>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</si>
  <si>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</si>
  <si>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</si>
  <si>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</si>
  <si>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</si>
  <si>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</si>
  <si>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</si>
  <si>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</si>
  <si>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</si>
  <si>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</si>
  <si>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</si>
  <si>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</si>
  <si>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</si>
  <si>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</si>
  <si>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</si>
  <si>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</si>
  <si>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</si>
  <si>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</si>
  <si>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</si>
  <si>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</si>
  <si>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</si>
  <si>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</si>
  <si>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</si>
  <si>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</si>
  <si>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</si>
  <si>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</si>
  <si>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</si>
  <si>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</si>
  <si>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</si>
  <si>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</si>
  <si>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</si>
  <si>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</si>
  <si>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</si>
  <si>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</si>
  <si>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</si>
  <si>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</si>
  <si>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</si>
  <si>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</si>
  <si>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</si>
  <si>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</si>
  <si>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</si>
  <si>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</si>
  <si>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</si>
  <si>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</si>
  <si>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</si>
  <si>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</si>
  <si>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</si>
  <si>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</si>
  <si>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</si>
  <si>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</si>
  <si>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</si>
  <si>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</si>
  <si>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</si>
  <si>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</si>
  <si>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</si>
  <si>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</si>
  <si>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</si>
  <si>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</si>
  <si>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</si>
  <si>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</si>
  <si>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</si>
  <si>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</si>
  <si>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</si>
  <si>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</si>
  <si>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</si>
  <si>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</si>
  <si>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</si>
  <si>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</si>
  <si>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</si>
  <si>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</si>
  <si>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</si>
  <si>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</si>
  <si>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</si>
  <si>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</si>
  <si>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</si>
  <si>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</si>
  <si>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</si>
  <si>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</si>
  <si>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</si>
  <si>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</si>
  <si>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</si>
  <si>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</si>
  <si>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</si>
  <si>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</si>
  <si>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</si>
  <si>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</si>
  <si>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</si>
  <si>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</si>
  <si>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</si>
  <si>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</si>
  <si>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</si>
  <si>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</si>
  <si>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</si>
  <si>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</si>
  <si>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</si>
  <si>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</si>
  <si>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</si>
  <si>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</si>
  <si>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</si>
  <si>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</si>
  <si>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</si>
  <si>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</si>
  <si>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</si>
  <si>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</si>
  <si>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</si>
  <si>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</si>
  <si>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</si>
  <si>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</si>
  <si>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</si>
  <si>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</si>
  <si>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</si>
  <si>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</si>
  <si>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</si>
  <si>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</si>
  <si>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</si>
  <si>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</si>
  <si>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</si>
  <si>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</si>
  <si>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</si>
  <si>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</si>
  <si>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</si>
  <si>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</si>
  <si>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</si>
  <si>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</si>
  <si>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</si>
  <si>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</si>
  <si>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</si>
  <si>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</si>
  <si>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</si>
  <si>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</si>
  <si>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</si>
  <si>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</si>
  <si>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</si>
  <si>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</si>
  <si>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</si>
  <si>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</si>
  <si>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</si>
  <si>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</si>
  <si>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</si>
  <si>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</si>
  <si>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</si>
  <si>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</si>
  <si>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</si>
  <si>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</si>
  <si>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</si>
  <si>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</si>
  <si>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</si>
  <si>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</si>
  <si>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</si>
  <si>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</si>
  <si>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</si>
  <si>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</si>
  <si>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</si>
  <si>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</si>
  <si>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</si>
  <si>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</si>
  <si>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</si>
  <si>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</si>
  <si>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</si>
  <si>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</si>
  <si>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</si>
  <si>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</si>
  <si>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</si>
  <si>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</si>
  <si>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</si>
  <si>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</si>
  <si>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</si>
  <si>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</si>
  <si>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</si>
  <si>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</si>
  <si>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</si>
  <si>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</si>
  <si>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</si>
  <si>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</si>
  <si>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</si>
  <si>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</si>
  <si>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</si>
  <si>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</si>
  <si>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</si>
  <si>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</si>
  <si>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</si>
  <si>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</si>
  <si>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</si>
  <si>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</si>
  <si>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</si>
  <si>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</si>
  <si>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</si>
  <si>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</si>
  <si>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</si>
  <si>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</si>
  <si>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</si>
  <si>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</si>
  <si>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</si>
  <si>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</si>
  <si>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</si>
  <si>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</si>
  <si>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</si>
  <si>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</si>
  <si>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</si>
  <si>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</si>
  <si>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</si>
  <si>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</si>
  <si>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</si>
  <si>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</si>
  <si>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</si>
  <si>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</si>
  <si>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</si>
  <si>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</si>
  <si>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</si>
  <si>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</si>
  <si>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</si>
  <si>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</si>
  <si>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</si>
  <si>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</si>
  <si>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</si>
  <si>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</si>
  <si>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</si>
  <si>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</si>
  <si>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</si>
  <si>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</si>
  <si>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</si>
  <si>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</si>
  <si>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</si>
  <si>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</si>
  <si>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</si>
  <si>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</si>
  <si>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</si>
  <si>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</si>
  <si>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</si>
  <si>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</si>
  <si>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</si>
  <si>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</si>
  <si>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</si>
  <si>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</si>
  <si>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</si>
  <si>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</si>
  <si>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</si>
  <si>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</si>
  <si>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</si>
  <si>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</si>
  <si>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</si>
  <si>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</si>
  <si>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</si>
  <si>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</si>
  <si>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</si>
  <si>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</si>
  <si>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</si>
  <si>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</si>
  <si>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</si>
  <si>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</si>
  <si>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</si>
  <si>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</si>
  <si>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</si>
  <si>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</si>
  <si>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</si>
  <si>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</si>
  <si>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</si>
  <si>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</si>
  <si>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</si>
  <si>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</si>
  <si>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</si>
  <si>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</si>
  <si>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</si>
  <si>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</si>
  <si>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</si>
  <si>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</si>
  <si>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</si>
  <si>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</si>
  <si>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</si>
  <si>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</si>
  <si>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</si>
  <si>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</si>
  <si>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</si>
  <si>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</si>
  <si>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</si>
  <si>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</si>
  <si>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</si>
  <si>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</si>
  <si>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</si>
  <si>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</si>
  <si>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</si>
  <si>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</si>
  <si>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</si>
  <si>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</si>
  <si>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</si>
  <si>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</si>
  <si>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</si>
  <si>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</si>
  <si>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</si>
  <si>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</si>
  <si>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</si>
  <si>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</si>
  <si>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</si>
  <si>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</si>
  <si>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</si>
  <si>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</si>
  <si>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</si>
  <si>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</si>
  <si>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</si>
  <si>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</si>
  <si>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</si>
  <si>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</si>
  <si>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</si>
  <si>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</si>
  <si>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</si>
  <si>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</si>
  <si>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</si>
  <si>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</si>
  <si>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</si>
  <si>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</si>
  <si>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</si>
  <si>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</si>
  <si>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</si>
  <si>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</si>
  <si>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</si>
  <si>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</si>
  <si>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</si>
  <si>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</si>
  <si>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</si>
  <si>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</si>
  <si>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</si>
  <si>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</si>
  <si>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</si>
  <si>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</si>
  <si>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</si>
  <si>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</si>
  <si>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</si>
  <si>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</si>
  <si>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</si>
  <si>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</si>
  <si>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</si>
  <si>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</si>
  <si>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</si>
  <si>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</si>
  <si>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</si>
  <si>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</si>
  <si>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</si>
  <si>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</si>
  <si>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</si>
  <si>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</si>
  <si>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</si>
  <si>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</si>
  <si>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</si>
  <si>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</si>
  <si>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</si>
  <si>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</si>
  <si>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</si>
  <si>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</si>
  <si>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</si>
  <si>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</si>
  <si>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</si>
  <si>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</si>
  <si>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</si>
  <si>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</si>
  <si>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</si>
  <si>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</si>
  <si>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</si>
  <si>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</si>
  <si>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</si>
  <si>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</si>
  <si>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</si>
  <si>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</si>
  <si>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</si>
  <si>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</si>
  <si>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</si>
  <si>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</si>
  <si>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</si>
  <si>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</si>
  <si>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</si>
  <si>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</si>
  <si>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</si>
  <si>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</si>
  <si>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</si>
  <si>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</si>
  <si>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</si>
  <si>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</si>
  <si>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</si>
  <si>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</si>
  <si>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</si>
  <si>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</si>
  <si>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</si>
  <si>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</si>
  <si>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</si>
  <si>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</si>
  <si>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</si>
  <si>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</si>
  <si>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</si>
  <si>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</si>
  <si>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</si>
  <si>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</si>
  <si>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</si>
  <si>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</si>
  <si>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</si>
  <si>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</si>
  <si>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</si>
  <si>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</si>
  <si>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</si>
  <si>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</si>
  <si>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</si>
  <si>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</si>
  <si>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</si>
  <si>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</si>
  <si>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</si>
  <si>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</si>
  <si>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</si>
  <si>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</si>
  <si>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</si>
  <si>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</si>
  <si>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</si>
  <si>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</si>
  <si>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</si>
  <si>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</si>
  <si>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</si>
  <si>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</si>
  <si>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</si>
  <si>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</si>
  <si>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</si>
  <si>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</si>
  <si>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</si>
  <si>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</si>
  <si>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</si>
  <si>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</si>
  <si>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</si>
  <si>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</si>
  <si>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</si>
  <si>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</si>
  <si>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</si>
  <si>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</si>
  <si>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</si>
  <si>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</si>
  <si>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</si>
  <si>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</si>
  <si>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</si>
  <si>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</si>
  <si>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</si>
  <si>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</si>
  <si>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</si>
  <si>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</si>
  <si>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</si>
  <si>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</si>
  <si>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</si>
  <si>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</si>
  <si>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</si>
  <si>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</si>
  <si>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</si>
  <si>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</si>
  <si>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</si>
  <si>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</si>
  <si>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</si>
  <si>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</si>
  <si>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</si>
  <si>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</si>
  <si>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</si>
  <si>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</si>
  <si>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</si>
  <si>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</si>
  <si>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</si>
  <si>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</si>
  <si>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</si>
  <si>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</si>
  <si>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</si>
  <si>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</si>
  <si>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</si>
  <si>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</si>
  <si>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</si>
  <si>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</si>
  <si>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</si>
  <si>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</si>
  <si>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</si>
  <si>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</si>
  <si>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</si>
  <si>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</si>
  <si>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</si>
  <si>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</si>
  <si>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</si>
  <si>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</si>
  <si>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</si>
  <si>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</si>
  <si>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</si>
  <si>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</si>
  <si>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</si>
  <si>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</si>
  <si>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</si>
  <si>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</si>
  <si>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</si>
  <si>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</si>
  <si>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</si>
  <si>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</si>
  <si>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</si>
  <si>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</si>
  <si>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</si>
  <si>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</si>
  <si>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</si>
  <si>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</si>
  <si>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</si>
  <si>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</si>
  <si>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</si>
  <si>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</si>
  <si>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</si>
  <si>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</si>
  <si>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</si>
  <si>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</si>
  <si>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</si>
  <si>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</si>
  <si>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</si>
  <si>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</si>
  <si>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</si>
  <si>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</si>
  <si>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</si>
  <si>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</si>
  <si>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</si>
  <si>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</si>
  <si>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</si>
  <si>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</si>
  <si>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</si>
  <si>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</si>
  <si>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</si>
  <si>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</si>
  <si>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</si>
  <si>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</si>
  <si>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</si>
  <si>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</si>
  <si>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</si>
  <si>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</si>
  <si>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</si>
  <si>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</si>
  <si>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</si>
  <si>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</si>
  <si>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</si>
  <si>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</si>
  <si>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</si>
  <si>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</si>
  <si>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</si>
  <si>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</si>
  <si>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</si>
  <si>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</si>
  <si>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</si>
  <si>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</si>
  <si>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</si>
  <si>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</si>
  <si>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</si>
  <si>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</si>
  <si>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</si>
  <si>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</si>
  <si>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</si>
  <si>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</si>
  <si>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</si>
  <si>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</si>
  <si>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</si>
  <si>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</si>
  <si>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</si>
  <si>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</si>
  <si>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</si>
  <si>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MZH0986 down from HUB MZH9015 - ETA 20 min</t>
  </si>
  <si>
    <t>PCM-20251117-00000427</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</si>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</sst>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3" totalsRowShown="0" headerRowDxfId="15" dataDxfId="14" headerRowBorderDxfId="12" tableBorderDxfId="13">
  <autoFilter ref="A1:L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315.37185659722309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45978.320282523149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45978.320282523149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45978.320282523149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45978.320282523149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45978.320282523149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45978.320282523149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45978.320282523149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45978.320282523149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45978.320282523149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45978.320282523149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45978.320282523149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45978.320282523149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45978.320282523149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45978.320282523149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45978.320282523149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45978.320282523149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45978.320282523149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45978.320282523149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45978.320282523149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45978.320282523149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45978.320282523149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45978.320282523149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45978.320282523149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45978.320282523149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45978.320282523149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45978.320282523149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45978.320282523149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45978.320282523149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45978.320282523149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45978.320282523149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45978.320282523149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45978.320282523149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45978.320282523149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45978.320282523149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45978.320282523149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45978.320282523149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45978.320282523149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45978.320282523149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45978.320282523149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45978.320282523149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45978.320282523149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45978.320282523149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45978.320282523149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45978.320282523149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45978.320282523149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45978.320282523149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45978.320282523149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45978.320282523149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45978.320282523149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45978.320282523149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45978.320282523149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45978.320282523149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45978.320282523149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45978.320282523149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45978.320282523149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45978.320282523149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45978.320282523149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45978.320282523149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45978.320282523149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45978.320282523149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45978.320282523149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45978.320282523149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45978.320282523149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45978.320282523149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45978.320282523149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45978.320282523149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45978.320282523149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45978.320282523149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45978.320282523149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45978.320282523149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45978.320282523149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45978.320282523149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45978.320282523149</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153.32044456018775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1.8839399305579718</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38852</v>
      </c>
      <c r="E5" s="103" t="s">
        <v>39021</v>
      </c>
      <c r="F5" s="104">
        <v>45978.045659722222</v>
      </c>
      <c r="G5" s="105">
        <f ca="1">IFERROR(NOW()-F5,"-")</f>
        <v>0.27462280092731817</v>
      </c>
      <c r="H5" s="104">
        <v>45978.039409722223</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7</v>
      </c>
      <c r="D6" s="140" t="s">
        <v>25871</v>
      </c>
      <c r="E6" s="103" t="s">
        <v>39100</v>
      </c>
      <c r="F6" s="104">
        <v>45978.286157407405</v>
      </c>
      <c r="G6" s="105">
        <f ca="1">IFERROR(NOW()-F6,"-")</f>
        <v>3.4125115744245704E-2</v>
      </c>
      <c r="H6" s="104">
        <v>45978.280601851853</v>
      </c>
      <c r="I6" s="18" t="str">
        <f>IFERROR(VLOOKUP(D6,DB!A:F,6,0),"")</f>
        <v>Generator-SG</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45978.320282523149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45978.320282523149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45978.320282523149</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45978.320282523149</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45978.320282523149</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45978.320282523149</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45978.320282523149</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45978.320282523149</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45978.320282523149</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45978.320282523149</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45978.320282523149</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45978.320282523149</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45978.320282523149</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45978.320282523149</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45978.320282523149</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45978.320282523149</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45978.320282523149</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45978.320282523149</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45978.320282523149</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45978.320282523149</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45978.320282523149</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45978.320282523149</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45978.320282523149</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45978.320282523149</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45978.320282523149</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45978.320282523149</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45978.320282523149</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45978.320282523149</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45978.320282523149</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45978.320282523149</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45978.320282523149</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45978.320282523149</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45978.320282523149</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45978.320282523149</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45978.320282523149</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45978.320282523149</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45978.320282523149</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45978.320282523149</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45978.320282523149</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45978.320282523149</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45978.320282523149</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45978.320282523149</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45978.320282523149</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45978.320282523149</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45978.320282523149</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45978.320282523149</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45978.320282523149</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45978.320282523149</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45978.320282523149</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45978.320282523149</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45978.320282523149</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45978.320282523149</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45978.320282523149</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45978.320282523149</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45978.320282523149</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45978.320282523149</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45978.320282523149</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45978.320282523149</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45978.320282523149</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45978.320282523149</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45978.320282523149</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45978.320282523149</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45978.320282523149</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45978.320282523149</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45978.320282523149</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45978.320282523149</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45978.320282523149</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45978.320282523149</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45978.320282523149</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45978.320282523149</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45978.320282523149</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45978.320282523149</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45978.320282523149</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45978.320282523149</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45978.320282523149</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45978.320282523149</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45978.320282523149</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45978.320282523149</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45978.320282523149</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45978.320282523149</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45978.320282523149</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45978.320282523149</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45978.320282523149</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45978.320282523149</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45978.320282523149</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45978.320282523149</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45978.320282523149</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45978.320282523149</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45978.320282523149</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45978.320282523149</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45978.320282523149</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45978.320282523149</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45978.320282523149</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45978.320282523149</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45978.320282523149</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45978.320282523149</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45978.320282523149</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45978.320282523149</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45978.320282523149</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45978.320282523149</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45978.320282523149</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45978.320282523149</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45978.320282523149</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45978.320282523149</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45978.320282523149</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45978.320282523149</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45978.320282523149</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45978.320282523149</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45978.320282523149</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45978.320282523149</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45978.320282523149</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45978.320282523149</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45978.320282523149</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45978.320282523149</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45978.320282523149</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45978.320282523149</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45978.320282523149</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45978.320282523149</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45978.320282523149</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45978.320282523149</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45978.320282523149</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45978.320282523149</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45978.320282523149</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45978.320282523149</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45978.320282523149</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45978.320282523149</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45978.320282523149</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45978.320282523149</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45978.320282523149</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45978.320282523149</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45978.320282523149</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45978.320282523149</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45978.320282523149</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45978.320282523149</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45978.320282523149</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45978.320282523149</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45978.320282523149</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45978.320282523149</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45978.320282523149</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45978.320282523149</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45978.320282523149</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45978.320282523149</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45978.320282523149</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45978.320282523149</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45978.320282523149</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45978.320282523149</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45978.320282523149</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45978.320282523149</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45978.320282523149</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45978.320282523149</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45978.320282523149</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45978.320282523149</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45978.320282523149</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45978.320282523149</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45978.320282523149</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45978.320282523149</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45978.320282523149</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45978.320282523149</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45978.320282523149</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45978.320282523149</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45978.320282523149</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45978.320282523149</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45978.320282523149</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45978.320282523149</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45978.320282523149</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45978.320282523149</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45978.320282523149</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45978.320282523149</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45978.320282523149</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45978.320282523149</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45978.320282523149</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45978.320282523149</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45978.320282523149</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45978.320282523149</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45978.320282523149</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45978.320282523149</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45978.320282523149</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45978.320282523149</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45978.320282523149</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45978.320282523149</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45978.320282523149</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45978.320282523149</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45978.320282523149</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45978.320282523149</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45978.320282523149</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45978.320282523149</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45978.320282523149</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45978.320282523149</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45978.320282523149</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45978.320282523149</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45978.320282523149</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45978.320282523149</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45978.320282523149</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45978.320282523149</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45978.320282523149</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45978.320282523149</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45978.320282523149</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45978.320282523149</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45978.320282523149</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45978.320282523149</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45978.320282523149</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45978.320282523149</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45978.320282523149</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45978.320282523149</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45978.320282523149</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45978.320282523149</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45978.320282523149</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45978.320282523149</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45978.320282523149</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45978.320282523149</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45978.320282523149</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45978.320282523149</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45978.320282523149</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45978.320282523149</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45978.320282523149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45978.320282523149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45978.320282523149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45978.320282523149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45978.320282523149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45978.320282523149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45978.320282523149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45978.320282523149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45978.320282523149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45978.320282523149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45978.320282523149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45978.320282523149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45978.320282523149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45978.320282523149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45978.320282523149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45978.320282523149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45978.320282523149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45978.320282523149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45978.320282523149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45978.320282523149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45978.320282523149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45978.320282523149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45978.320282523149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45978.320282523149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45978.320282523149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45978.320282523149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45978.320282523149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45978.320282523149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45978.320282523149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45978.320282523149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45978.320282523149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45978.320282523149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45978.320282523149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45978.320282523149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45978.320282523149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45978.320282523149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45978.320282523149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45978.320282523149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45978.320282523149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45978.320282523149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45978.320282523149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45978.320282523149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45978.320282523149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45978.320282523149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45978.320282523149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45978.320282523149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45978.320282523149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45978.320282523149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45978.320282523149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45978.320282523149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45978.320282523149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45978.320282523149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45978.320282523149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45978.320282523149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45978.320282523149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45978.320282523149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45978.320282523149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45978.320282523149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45978.320282523149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45978.320282523149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45978.320282523149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45978.320282523149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45978.320282523149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45978.320282523149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45978.320282523149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45978.320282523149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45978.320282523149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45978.320282523149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45978.320282523149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45978.320282523149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45978.320282523149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45978.320282523149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45978.320282523149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45978.320282523149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45978.320282523149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45978.320282523149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45978.320282523149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45978.320282523149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45978.320282523149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45978.320282523149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45978.320282523149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45978.320282523149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45978.320282523149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45978.320282523149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45978.320282523149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45978.320282523149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45978.320282523149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45978.320282523149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45978.320282523149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45978.320282523149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45978.320282523149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45978.320282523149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45978.320282523149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45978.320282523149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45978.320282523149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45978.320282523149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45978.320282523149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45978.320282523149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45978.320282523149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45978.320282523149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45978.320282523149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45978.320282523149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45978.320282523149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45978.320282523149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45978.320282523149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45978.320282523149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45978.320282523149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45978.320282523149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45978.320282523149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45978.320282523149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45978.320282523149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45978.320282523149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45978.320282523149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45978.320282523149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45978.320282523149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45978.320282523149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45978.320282523149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45978.320282523149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45978.320282523149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45978.320282523149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45978.320282523149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45978.320282523149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45978.320282523149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45978.320282523149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45978.320282523149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45978.320282523149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45978.320282523149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45978.320282523149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45978.320282523149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45978.320282523149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45978.320282523149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45978.320282523149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45978.320282523149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45978.320282523149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45978.320282523149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45978.320282523149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45978.320282523149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45978.320282523149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45978.320282523149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45978.320282523149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45978.320282523149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45978.320282523149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45978.320282523149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45978.320282523149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45978.320282523149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45978.320282523149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45978.320282523149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45978.320282523149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45978.320282523149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45978.320282523149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45978.320282523149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45978.320282523149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45978.320282523149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45978.320282523149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45978.320282523149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45978.320282523149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45978.320282523149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45978.320282523149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45978.320282523149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45978.320282523149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45978.320282523149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45978.320282523149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45978.320282523149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45978.320282523149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45978.320282523149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45978.320282523149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45978.320282523149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45978.320282523149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45978.320282523149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45978.320282523149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45978.320282523149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45978.320282523149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45978.320282523149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45978.320282523149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45978.320282523149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45978.320282523149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45978.320282523149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45978.320282523149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45978.320282523149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45978.320282523149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45978.320282523149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45978.320282523149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45978.320282523149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45978.320282523149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45978.320282523149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45978.320282523149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45978.320282523149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45978.320282523149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45978.320282523149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45978.320282523149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45978.320282523149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45978.320282523149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45978.320282523149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45978.320282523149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45978.320282523149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45978.320282523149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45978.320282523149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45978.320282523149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45978.320282523149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45978.320282523149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45978.320282523149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45978.320282523149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45978.320282523149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45978.320282523149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45978.320282523149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45978.320282523149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45978.320282523149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45978.320282523149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45978.320282523149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45978.320282523149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45978.320282523149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45978.320282523149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45978.320282523149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45978.320282523149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45978.320282523149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45978.320282523149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45978.320282523149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45978.320282523149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45978.320282523149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45978.320282523149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45978.320282523149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45978.320282523149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45978.320282523149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45978.320282523149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45978.320282523149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45978.320282523149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45978.320282523149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45978.320282523149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45978.320282523149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45978.320282523149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45978.320282523149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45978.320282523149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45978.320282523149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45978.320282523149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45978.320282523149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45978.320282523149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45978.320282523149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45978.320282523149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45978.320282523149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45978.320282523149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45978.320282523149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45978.320282523149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45978.320282523149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45978.320282523149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45978.320282523149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45978.320282523149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45978.320282523149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45978.320282523149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45978.320282523149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45978.320282523149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45978.320282523149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45978.320282523149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45978.320282523149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45978.320282523149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45978.320282523149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45978.320282523149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45978.320282523149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45978.320282523149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45978.320282523149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45978.320282523149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45978.320282523149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45978.320282523149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45978.320282523149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45978.320282523149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45978.320282523149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45978.320282523149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45978.320282523149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45978.320282523149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45978.320282523149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45978.320282523149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45978.320282523149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45978.320282523149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45978.320282523149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45978.320282523149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45978.320282523149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45978.320282523149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45978.320282523149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45978.320282523149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45978.320282523149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45978.320282523149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45978.320282523149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45978.320282523149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45978.320282523149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45978.320282523149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45978.320282523149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45978.320282523149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45978.320282523149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45978.320282523149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45978.320282523149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45978.320282523149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45978.320282523149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45978.320282523149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45978.320282523149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45978.320282523149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45978.320282523149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45978.320282523149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45978.320282523149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45978.320282523149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45978.320282523149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45978.320282523149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45978.320282523149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45978.320282523149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45978.320282523149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45978.320282523149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45978.320282523149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45978.320282523149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45978.320282523149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45978.320282523149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45978.320282523149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45978.320282523149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45978.320282523149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45978.320282523149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45978.320282523149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45978.320282523149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45978.320282523149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45978.320282523149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45978.320282523149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45978.320282523149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45978.320282523149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45978.320282523149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45978.320282523149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45978.320282523149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45978.320282523149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45978.320282523149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45978.320282523149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45978.320282523149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45978.320282523149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45978.320282523149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45978.320282523149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45978.320282523149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45978.320282523149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45978.320282523149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45978.320282523149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45978.320282523149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45978.320282523149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45978.320282523149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45978.320282523149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45978.320282523149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45978.320282523149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45978.320282523149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45978.320282523149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45978.320282523149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45978.320282523149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45978.320282523149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45978.320282523149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45978.320282523149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45978.320282523149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45978.320282523149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45978.320282523149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45978.320282523149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45978.320282523149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45978.320282523149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45978.320282523149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45978.320282523149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45978.320282523149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45978.320282523149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45978.320282523149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45978.320282523149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45978.320282523149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45978.320282523149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45978.320282523149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45978.320282523149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45978.320282523149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45978.320282523149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45978.320282523149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45978.320282523149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45978.320282523149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45978.320282523149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45978.320282523149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45978.320282523149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45978.320282523149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45978.320282523149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45978.320282523149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45978.320282523149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45978.320282523149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45978.320282523149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45978.320282523149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45978.320282523149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45978.320282523149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45978.320282523149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45978.320282523149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45978.320282523149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45978.320282523149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45978.320282523149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45978.320282523149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45978.320282523149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45978.320282523149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45978.320282523149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45978.320282523149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45978.320282523149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45978.320282523149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45978.320282523149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45978.320282523149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45978.320282523149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45978.320282523149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45978.320282523149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45978.320282523149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45978.320282523149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45978.320282523149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45978.320282523149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45978.320282523149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45978.320282523149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45978.320282523149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45978.320282523149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45978.320282523149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45978.320282523149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45978.320282523149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45978.320282523149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45978.320282523149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45978.320282523149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45978.320282523149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45978.320282523149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45978.320282523149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45978.320282523149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45978.320282523149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45978.320282523149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45978.320282523149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45978.320282523149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45978.320282523149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45978.320282523149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45978.320282523149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45978.320282523149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45978.320282523149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45978.320282523149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45978.320282523149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45978.320282523149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45978.320282523149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45978.320282523149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45978.320282523149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45978.320282523149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45978.320282523149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45978.320282523149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45978.320282523149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45978.320282523149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45978.320282523149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45978.320282523149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45978.320282523149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45978.320282523149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45978.320282523149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45978.320282523149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45978.320282523149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45978.320282523149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45978.320282523149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45978.320282523149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45978.320282523149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45978.320282523149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45978.320282523149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45978.320282523149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45978.320282523149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45978.320282523149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45978.320282523149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45978.320282523149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45978.320282523149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45978.320282523149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45978.320282523149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45978.320282523149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45978.320282523149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45978.320282523149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45978.320282523149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45978.320282523149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45978.320282523149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45978.320282523149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45978.320282523149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45978.320282523149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45978.320282523149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45978.320282523149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45978.320282523149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45978.320282523149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45978.320282523149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45978.320282523149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45978.320282523149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45978.320282523149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45978.320282523149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45978.320282523149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45978.320282523149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45978.320282523149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45978.320282523149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45978.320282523149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45978.320282523149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45978.320282523149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45978.320282523149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45978.320282523149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45978.320282523149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45978.320282523149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45978.320282523149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45978.320282523149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45978.320282523149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45978.320282523149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45978.320282523149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45978.320282523149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45978.320282523149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45978.320282523149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45978.320282523149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45978.320282523149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45978.320282523149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45978.320282523149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45978.320282523149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45978.320282523149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45978.320282523149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45978.320282523149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45978.320282523149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45978.320282523149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45978.320282523149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45978.320282523149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45978.320282523149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45978.320282523149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45978.320282523149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45978.320282523149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45978.320282523149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45978.320282523149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45978.320282523149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45978.320282523149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45978.320282523149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45978.320282523149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45978.320282523149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45978.320282523149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45978.320282523149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45978.320282523149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45978.320282523149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45978.320282523149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45978.320282523149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45978.320282523149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45978.320282523149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45978.320282523149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45978.320282523149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45978.320282523149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45978.320282523149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45978.320282523149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45978.320282523149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45978.320282523149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45978.320282523149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45978.320282523149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45978.320282523149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45978.320282523149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45978.320282523149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45978.320282523149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45978.320282523149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45978.320282523149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45978.320282523149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45978.320282523149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45978.320282523149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45978.320282523149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45978.320282523149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45978.320282523149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45978.320282523149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45978.320282523149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45978.320282523149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45978.320282523149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45978.320282523149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45978.320282523149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45978.320282523149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45978.320282523149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45978.320282523149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45978.320282523149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45978.320282523149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45978.320282523149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45978.320282523149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45978.320282523149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45978.320282523149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45978.320282523149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45978.320282523149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45978.320282523149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45978.320282523149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45978.320282523149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45978.320282523149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45978.320282523149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45978.320282523149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45978.320282523149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45978.320282523149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45978.320282523149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45978.320282523149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45978.320282523149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45978.320282523149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45978.320282523149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45978.320282523149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45978.320282523149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45978.320282523149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45978.320282523149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45978.320282523149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45978.320282523149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45978.320282523149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45978.320282523149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45978.320282523149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45978.320282523149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45978.320282523149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45978.320282523149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45978.320282523149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45978.320282523149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45978.320282523149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45978.320282523149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45978.320282523149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45978.320282523149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45978.320282523149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45978.320282523149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45978.320282523149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45978.320282523149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45978.320282523149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45978.320282523149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45978.320282523149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45978.320282523149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45978.320282523149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45978.320282523149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45978.320282523149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45978.320282523149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45978.320282523149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45978.320282523149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45978.320282523149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45978.320282523149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45978.320282523149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45978.320282523149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45978.320282523149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45978.320282523149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45978.320282523149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45978.320282523149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45978.320282523149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45978.320282523149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45978.320282523149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45978.320282523149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45978.320282523149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45978.320282523149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45978.320282523149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45978.320282523149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45978.320282523149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45978.320282523149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45978.320282523149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45978.320282523149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45978.320282523149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45978.320282523149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45978.320282523149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45978.320282523149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45978.320282523149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45978.320282523149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45978.320282523149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45978.320282523149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45978.320282523149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45978.320282523149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45978.320282523149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45978.320282523149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45978.320282523149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45978.320282523149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45978.320282523149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45978.320282523149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45978.320282523149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45978.320282523149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45978.320282523149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45978.320282523149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45978.320282523149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45978.320282523149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45978.320282523149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45978.320282523149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45978.320282523149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45978.320282523149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45978.320282523149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45978.320282523149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45978.320282523149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45978.320282523149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45978.320282523149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45978.320282523149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45978.320282523149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45978.320282523149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45978.320282523149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45978.320282523149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45978.320282523149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45978.320282523149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45978.320282523149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45978.320282523149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45978.320282523149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45978.320282523149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45978.320282523149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45978.320282523149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45978.320282523149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45978.320282523149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45978.320282523149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45978.320282523149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45978.320282523149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45978.320282523149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45978.320282523149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45978.320282523149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45978.320282523149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45978.320282523149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45978.320282523149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45978.320282523149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45978.320282523149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45978.320282523149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45978.320282523149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45978.320282523149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45978.320282523149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45978.320282523149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45978.320282523149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45978.320282523149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45978.320282523149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45978.320282523149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45978.320282523149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45978.320282523149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45978.320282523149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45978.320282523149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45978.320282523149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45978.320282523149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45978.320282523149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45978.320282523149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45978.320282523149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45978.320282523149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45978.320282523149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45978.320282523149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45978.320282523149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45978.320282523149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45978.320282523149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45978.320282523149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45978.320282523149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45978.320282523149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45978.320282523149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45978.320282523149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45978.320282523149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45978.320282523149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45978.320282523149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45978.320282523149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45978.320282523149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45978.320282523149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45978.320282523149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45978.320282523149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45978.320282523149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45978.320282523149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45978.320282523149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45978.320282523149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45978.320282523149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45978.320282523149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45978.320282523149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45978.320282523149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45978.320282523149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45978.320282523149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45978.320282523149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45978.320282523149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45978.320282523149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45978.320282523149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45978.320282523149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45978.320282523149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45978.320282523149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45978.320282523149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45978.320282523149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45978.320282523149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45978.320282523149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45978.320282523149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45978.320282523149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45978.320282523149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45978.320282523149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45978.320282523149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45978.320282523149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45978.320282523149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45978.320282523149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45978.320282523149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45978.320282523149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45978.320282523149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45978.320282523149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45978.320282523149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45978.320282523149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45978.320282523149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45978.320282523149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45978.320282523149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45978.320282523149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45978.320282523149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45978.320282523149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45978.320282523149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45978.320282523149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45978.320282523149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45978.320282523149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45978.320282523149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45978.320282523149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45978.320282523149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45978.320282523149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45978.320282523149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45978.320282523149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45978.320282523149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45978.320282523149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45978.320282523149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45978.320282523149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45978.320282523149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45978.320282523149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45978.320282523149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45978.320282523149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45978.320282523149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45978.320282523149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45978.320282523149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45978.320282523149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45978.320282523149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45978.320282523149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45978.320282523149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45978.320282523149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45978.320282523149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45978.320282523149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45978.320282523149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45978.320282523149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45978.320282523149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45978.320282523149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45978.320282523149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45978.320282523149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45978.320282523149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45978.320282523149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45978.320282523149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45978.320282523149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45978.320282523149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45978.320282523149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45978.320282523149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45978.320282523149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45978.320282523149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45978.320282523149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45978.320282523149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45978.320282523149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45978.320282523149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45978.320282523149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45978.320282523149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45978.320282523149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45978.320282523149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45978.320282523149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45978.320282523149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45978.320282523149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45978.320282523149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45978.320282523149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45978.320282523149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45978.320282523149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45978.320282523149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45978.320282523149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45978.320282523149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45978.320282523149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45978.320282523149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45978.320282523149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45978.320282523149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45978.320282523149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45978.320282523149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45978.320282523149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45978.320282523149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45978.320282523149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45978.320282523149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45978.320282523149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45978.320282523149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45978.320282523149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45978.320282523149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45978.320282523149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45978.320282523149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45978.320282523149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45978.320282523149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45978.320282523149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45978.320282523149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45978.320282523149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45978.320282523149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45978.320282523149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45978.320282523149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45978.320282523149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45978.320282523149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45978.320282523149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45978.320282523149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45978.320282523149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45978.320282523149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45978.320282523149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45978.320282523149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45978.320282523149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45978.320282523149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45978.320282523149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45978.320282523149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45978.320282523149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45978.320282523149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45978.320282523149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45978.320282523149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45978.320282523149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45978.320282523149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45978.320282523149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45978.320282523149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45978.320282523149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45978.320282523149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45978.320282523149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45978.320282523149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45978.320282523149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45978.320282523149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45978.320282523149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45978.320282523149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45978.320282523149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45978.320282523149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45978.320282523149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45978.320282523149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45978.320282523149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45978.320282523149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45978.320282523149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45978.320282523149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45978.320282523149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45978.320282523149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45978.320282523149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45978.320282523149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45978.320282523149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45978.320282523149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45978.320282523149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45978.320282523149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45978.320282523149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45978.320282523149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45978.320282523149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45978.320282523149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45978.320282523149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45978.320282523149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45978.320282523149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45978.320282523149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45978.320282523149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45978.320282523149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45978.320282523149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45978.320282523149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45978.320282523149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45978.320282523149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45978.320282523149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45978.320282523149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45978.320282523149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45978.320282523149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45978.320282523149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45978.320282523149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45978.320282523149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45978.320282523149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45978.320282523149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45978.320282523149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45978.320282523149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45978.320282523149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45978.320282523149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45978.320282523149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45978.320282523149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45978.320282523149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45978.320282523149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45978.320282523149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45978.320282523149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45978.320282523149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45978.320282523149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45978.320282523149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45978.320282523149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45978.320282523149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45978.320282523149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45978.320282523149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45978.320282523149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45978.320282523149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45978.320282523149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45978.320282523149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45978.320282523149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45978.320282523149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45978.320282523149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45978.320282523149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45978.320282523149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45978.320282523149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45978.320282523149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45978.320282523149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45978.320282523149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45978.320282523149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45978.320282523149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45978.320282523149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45978.320282523149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45978.320282523149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45978.320282523149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45978.320282523149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45978.320282523149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45978.320282523149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45978.320282523149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45978.320282523149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45978.320282523149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45978.320282523149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45978.320282523149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45978.320282523149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45978.320282523149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45978.320282523149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45978.320282523149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45978.320282523149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45978.320282523149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45978.320282523149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45978.320282523149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45978.320282523149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45978.320282523149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45978.320282523149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45978.320282523149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45978.320282523149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45978.320282523149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45978.320282523149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45978.320282523149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45978.320282523149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45978.320282523149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45978.320282523149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45978.320282523149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45978.320282523149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45978.320282523149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45978.320282523149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45978.320282523149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45978.320282523149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45978.320282523149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45978.320282523149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45978.320282523149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45978.320282523149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45978.320282523149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45978.320282523149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45978.320282523149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45978.320282523149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45978.320282523149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45978.320282523149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45978.320282523149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274.83956493055302</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94"/>
      <c r="D3" s="92"/>
      <c r="E3" s="95"/>
      <c r="F3" s="96"/>
      <c r="G3" s="97">
        <f ca="1">IFERROR(NOW()-F3,"")</f>
        <v>45978.320282523149</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45978.320282523149</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45978.320282523149</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45978.320282523149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45978.320282523149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45978.320282523149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45978.320282523149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45978.320282523149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45978.320282523149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45978.320282523149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45978.320282523149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45978.320282523149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45978.320282523149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45978.320282523149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45978.320282523149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45978.320282523149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45978.320282523149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45978.320282523149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45978.320282523149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45978.320282523149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45978.320282523149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45978.320282523149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45978.320282523149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45978.320282523149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45978.320282523149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45978.320282523149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45978.320282523149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45978.320282523149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45978.320282523149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45978.320282523149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45978.320282523149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45978.320282523149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45978.320282523149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45978.320282523149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45978.320282523149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45978.320282523149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45978.320282523149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45978.320282523149</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86.488222337960906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52.131405208332581</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29.659171412036812</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0" ca="1" si="2">IFERROR(NOW()-F5,"")</f>
        <v>0.80547928241139743</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45978.320282523149</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45978.320282523149</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45978.320282523149</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45978.320282523149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45978.320282523149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45978.320282523149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45978.320282523149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45978.320282523149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45978.320282523149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45978.320282523149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45978.320282523149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45978.320282523149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45978.320282523149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45978.320282523149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45978.320282523149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45978.320282523149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45978.320282523149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45978.320282523149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45978.320282523149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45978.320282523149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45978.320282523149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45978.320282523149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45978.320282523149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45978.320282523149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45978.320282523149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45978.320282523149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45978.320282523149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45978.320282523149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45978.320282523149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45978.320282523149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45978.320282523149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45978.320282523149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45978.320282523149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45978.320282523149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45978.320282523149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45978.320282523149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45978.320282523149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45978.320282523149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45978.320282523149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45978.320282523149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45978.320282523149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45978.320282523149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45978.320282523149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45978.320282523149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45978.320282523149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45978.320282523149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45978.320282523149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45978.320282523149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45978.320282523149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45978.320282523149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45978.320282523149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45978.320282523149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45978.320282523149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45978.320282523149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45978.320282523149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45978.320282523149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45978.320282523149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45978.320282523149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45978.320282523149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45978.320282523149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45978.320282523149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45978.320282523149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45978.320282523149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45978.320282523149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45978.320282523149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45978.320282523149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45978.320282523149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45978.320282523149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45978.320282523149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45978.320282523149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45978.320282523149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45978.320282523149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45978.320282523149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45978.320282523149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45978.320282523149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45978.320282523149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45978.320282523149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45978.320282523149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45978.320282523149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45978.320282523149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45978.320282523149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45978.320282523149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45978.320282523149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45978.320282523149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45978.320282523149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45978.320282523149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45978.320282523149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45978.320282523149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45978.320282523149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45978.320282523149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45978.320282523149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45978.320282523149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45978.320282523149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45978.320282523149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45978.320282523149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45978.320282523149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45978.320282523149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45978.320282523149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45978.320282523149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45978.320282523149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45978.320282523149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45978.320282523149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45978.320282523149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45978.320282523149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45978.320282523149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45978.320282523149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45978.320282523149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45978.320282523149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45978.320282523149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45978.320282523149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45978.320282523149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45978.320282523149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45978.320282523149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45978.320282523149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45978.320282523149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45978.320282523149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45978.320282523149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45978.320282523149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45978.320282523149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45978.320282523149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45978.320282523149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45978.320282523149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45978.320282523149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45978.320282523149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45978.320282523149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45978.320282523149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45978.320282523149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45978.320282523149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45978.320282523149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45978.320282523149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45978.320282523149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45978.320282523149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45978.320282523149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45978.320282523149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45978.320282523149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45978.320282523149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45978.320282523149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45978.320282523149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45978.320282523149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45978.320282523149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45978.320282523149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45978.320282523149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45978.320282523149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45978.320282523149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45978.320282523149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45978.320282523149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45978.320282523149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45978.320282523149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45978.320282523149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45978.320282523149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45978.320282523149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45978.320282523149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45978.320282523149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45978.320282523149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45978.320282523149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45978.320282523149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45978.320282523149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45978.320282523149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45978.320282523149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45978.320282523149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45978.320282523149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45978.320282523149</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3"/>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30938</v>
      </c>
      <c r="E2" s="110" t="s">
        <v>39021</v>
      </c>
      <c r="F2" s="124">
        <v>45977.926087962966</v>
      </c>
      <c r="G2" s="105">
        <f t="shared" ref="G2:G59" ca="1" si="0">IFERROR(NOW()-F2,"-")</f>
        <v>0.39419456018367782</v>
      </c>
      <c r="H2" s="124">
        <v>45978.034363425926</v>
      </c>
      <c r="I2" s="122" t="str">
        <f>IFERROR(VLOOKUP(D2,DB!A:F,6,0),"")</f>
        <v>SCECO</v>
      </c>
      <c r="J2" s="122" t="str">
        <f>IFERROR(VLOOKUP(D2,DB!A:G,7,0),"")</f>
        <v>Dead</v>
      </c>
      <c r="K2" s="125" t="s">
        <v>39122</v>
      </c>
      <c r="L2" s="126" t="str">
        <f>IFERROR(VLOOKUP(D2,DB!A:I,9,0),"")</f>
        <v>Latis</v>
      </c>
    </row>
    <row r="3" spans="1:16382" ht="31.5" customHeight="1">
      <c r="A3" s="121"/>
      <c r="B3" s="122" t="str">
        <f>IFERROR(VLOOKUP(D3,DB!A:K,11,0),"")</f>
        <v/>
      </c>
      <c r="C3" s="123"/>
      <c r="D3" s="122"/>
      <c r="E3" s="110"/>
      <c r="F3" s="124"/>
      <c r="G3" s="105">
        <f t="shared" ca="1" si="0"/>
        <v>45978.320282523149</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45978.320282523149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45978.320282523149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45978.320282523149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45978.320282523149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45978.320282523149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45978.320282523149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45978.320282523149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45978.320282523149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45978.320282523149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45978.320282523149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45978.320282523149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45978.320282523149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45978.320282523149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45978.320282523149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45978.320282523149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45978.320282523149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45978.320282523149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45978.320282523149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45978.320282523149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45978.320282523149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45978.320282523149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45978.320282523149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45978.320282523149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45978.320282523149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45978.320282523149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45978.320282523149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45978.320282523149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45978.320282523149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45978.320282523149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45978.320282523149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45978.320282523149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45978.320282523149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45978.320282523149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45978.320282523149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45978.320282523149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45978.320282523149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45978.320282523149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45978.320282523149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45978.320282523149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45978.320282523149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45978.320282523149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45978.320282523149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45978.320282523149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45978.320282523149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45978.320282523149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45978.320282523149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45978.320282523149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45978.320282523149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45978.320282523149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45978.320282523149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45978.320282523149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45978.320282523149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45978.320282523149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45978.320282523149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45978.320282523149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45978.320282523149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ref="G60:G93" ca="1" si="1">IFERROR(NOW()-F60,"-")</f>
        <v>45978.320282523149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45978.320282523149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45978.320282523149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45978.320282523149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45978.320282523149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45978.320282523149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45978.320282523149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45978.320282523149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45978.320282523149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45978.320282523149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45978.320282523149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45978.320282523149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45978.320282523149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45978.320282523149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45978.320282523149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45978.320282523149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45978.320282523149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45978.320282523149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45978.320282523149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45978.320282523149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45978.320282523149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45978.320282523149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45978.320282523149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45978.320282523149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45978.320282523149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45978.320282523149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45978.320282523149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45978.320282523149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45978.320282523149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45978.320282523149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45978.320282523149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45978.320282523149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45978.320282523149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45978.320282523149</v>
      </c>
      <c r="H93" s="124"/>
      <c r="I93" s="122" t="str">
        <f>IFERROR(VLOOKUP(D93,DB!A:F,6,0),"")</f>
        <v/>
      </c>
      <c r="J93" s="122" t="str">
        <f>IFERROR(VLOOKUP(D93,DB!A:G,7,0),"")</f>
        <v/>
      </c>
      <c r="K93" s="125"/>
      <c r="L93" s="126" t="str">
        <f>IFERROR(VLOOKUP(D93,DB!A:I,9,0),"")</f>
        <v/>
      </c>
    </row>
  </sheetData>
  <dataValidations count="2">
    <dataValidation allowBlank="1" showInputMessage="1" showErrorMessage="1" sqref="E1" xr:uid="{9E1BC488-8814-4F8A-8DBE-742B3278AB71}"/>
    <dataValidation type="list" allowBlank="1" showInputMessage="1" showErrorMessage="1" sqref="E2:E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2025-11-17T04:43:12Z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